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16" yWindow="65416" windowWidth="29040" windowHeight="15840" activeTab="0"/>
  </bookViews>
  <sheets>
    <sheet name="Wage Increase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<sst xmlns="http://schemas.openxmlformats.org/spreadsheetml/2006/main" count="864" uniqueCount="276">
  <si>
    <t>Code</t>
  </si>
  <si>
    <t>R thousand</t>
  </si>
  <si>
    <t>Average %</t>
  </si>
  <si>
    <t xml:space="preserve"> </t>
  </si>
  <si>
    <t>NMA</t>
  </si>
  <si>
    <t>%</t>
  </si>
  <si>
    <t>BUF</t>
  </si>
  <si>
    <t>EC101</t>
  </si>
  <si>
    <t>EC102</t>
  </si>
  <si>
    <t>EC104</t>
  </si>
  <si>
    <t>EC105</t>
  </si>
  <si>
    <t>EC106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</si>
  <si>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</si>
  <si>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</si>
  <si>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</si>
  <si>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</si>
  <si>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</si>
  <si>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</si>
  <si>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</si>
  <si>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</si>
  <si>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EC129</t>
  </si>
  <si>
    <t>DC12</t>
  </si>
  <si>
    <t>EC131</t>
  </si>
  <si>
    <t>EC135</t>
  </si>
  <si>
    <t>EC136</t>
  </si>
  <si>
    <t>EC137</t>
  </si>
  <si>
    <t>EC138</t>
  </si>
  <si>
    <t>EC139</t>
  </si>
  <si>
    <t>DC13</t>
  </si>
  <si>
    <t>EC141</t>
  </si>
  <si>
    <t>EC142</t>
  </si>
  <si>
    <t>EC145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</si>
  <si>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</si>
  <si>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</si>
  <si>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</si>
  <si>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</si>
  <si>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</si>
  <si>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</si>
  <si>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</si>
  <si>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</si>
  <si>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</si>
  <si>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</si>
  <si>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</si>
  <si>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DC44</t>
  </si>
  <si>
    <t>MAN</t>
  </si>
  <si>
    <t>FS161</t>
  </si>
  <si>
    <t>FS162</t>
  </si>
  <si>
    <t>FS163</t>
  </si>
  <si>
    <t>DC16</t>
  </si>
  <si>
    <t>FS181</t>
  </si>
  <si>
    <t>FS182</t>
  </si>
  <si>
    <t>FS183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</si>
  <si>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</si>
  <si>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</si>
  <si>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</si>
  <si>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</si>
  <si>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</si>
  <si>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</si>
  <si>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</si>
  <si>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</si>
  <si>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FS196</t>
  </si>
  <si>
    <t>DC19</t>
  </si>
  <si>
    <t>FS201</t>
  </si>
  <si>
    <t>FS203</t>
  </si>
  <si>
    <t>FS204</t>
  </si>
  <si>
    <t>FS205</t>
  </si>
  <si>
    <t>DC20</t>
  </si>
  <si>
    <t>EKU</t>
  </si>
  <si>
    <t>JHB</t>
  </si>
  <si>
    <t>TSH</t>
  </si>
  <si>
    <t>GT421</t>
  </si>
  <si>
    <t>GT422</t>
  </si>
  <si>
    <t>GT423</t>
  </si>
  <si>
    <t>DC42</t>
  </si>
  <si>
    <t>GT481</t>
  </si>
  <si>
    <t>GT484</t>
  </si>
  <si>
    <t>GT485</t>
  </si>
  <si>
    <t>DC48</t>
  </si>
  <si>
    <t>ETH</t>
  </si>
  <si>
    <t>KZN212</t>
  </si>
  <si>
    <t>KZN213</t>
  </si>
  <si>
    <t>KZN214</t>
  </si>
  <si>
    <t>KZN216</t>
  </si>
  <si>
    <t>DC21</t>
  </si>
  <si>
    <t>KZN221</t>
  </si>
  <si>
    <t>KZN222</t>
  </si>
  <si>
    <t>KZN223</t>
  </si>
  <si>
    <t>KZN224</t>
  </si>
  <si>
    <t>KZN225</t>
  </si>
  <si>
    <t>KZN226</t>
  </si>
  <si>
    <t>KZN227</t>
  </si>
  <si>
    <t>DC22</t>
  </si>
  <si>
    <t>KZN235</t>
  </si>
  <si>
    <t>KZN237</t>
  </si>
  <si>
    <t>KZN238</t>
  </si>
  <si>
    <t>DC23</t>
  </si>
  <si>
    <t>KZN241</t>
  </si>
  <si>
    <t>KZN242</t>
  </si>
  <si>
    <t>KZN244</t>
  </si>
  <si>
    <t>KZN245</t>
  </si>
  <si>
    <t>DC24</t>
  </si>
  <si>
    <t>KZN252</t>
  </si>
  <si>
    <t>KZN253</t>
  </si>
  <si>
    <t>KZN254</t>
  </si>
  <si>
    <t>DC25</t>
  </si>
  <si>
    <t>KZN261</t>
  </si>
  <si>
    <t>KZN262</t>
  </si>
  <si>
    <t>KZN263</t>
  </si>
  <si>
    <t>KZN265</t>
  </si>
  <si>
    <t>KZN266</t>
  </si>
  <si>
    <t>DC26</t>
  </si>
  <si>
    <t>KZN271</t>
  </si>
  <si>
    <t>KZN272</t>
  </si>
  <si>
    <t>KZN275</t>
  </si>
  <si>
    <t>KZN276</t>
  </si>
  <si>
    <t>DC27</t>
  </si>
  <si>
    <t>KZN281</t>
  </si>
  <si>
    <t>KZN282</t>
  </si>
  <si>
    <t>KZN284</t>
  </si>
  <si>
    <t>KZN285</t>
  </si>
  <si>
    <t>KZN286</t>
  </si>
  <si>
    <t>DC28</t>
  </si>
  <si>
    <t>KZN291</t>
  </si>
  <si>
    <t>KZN292</t>
  </si>
  <si>
    <t>KZN293</t>
  </si>
  <si>
    <t>KZN294</t>
  </si>
  <si>
    <t>DC29</t>
  </si>
  <si>
    <t>KZN433</t>
  </si>
  <si>
    <t>KZN434</t>
  </si>
  <si>
    <t>KZN435</t>
  </si>
  <si>
    <t>KZN436</t>
  </si>
  <si>
    <t>DC43</t>
  </si>
  <si>
    <t>LIM471</t>
  </si>
  <si>
    <t>LIM472</t>
  </si>
  <si>
    <t>LIM473</t>
  </si>
  <si>
    <t>LIM474</t>
  </si>
  <si>
    <t>DC47</t>
  </si>
  <si>
    <t>LIM331</t>
  </si>
  <si>
    <t>LIM332</t>
  </si>
  <si>
    <t>LIM333</t>
  </si>
  <si>
    <t>LIM334</t>
  </si>
  <si>
    <t>LIM335</t>
  </si>
  <si>
    <t>DC33</t>
  </si>
  <si>
    <t>LIM341</t>
  </si>
  <si>
    <t>LIM343</t>
  </si>
  <si>
    <t>LIM344</t>
  </si>
  <si>
    <t>LIM345</t>
  </si>
  <si>
    <t>DC34</t>
  </si>
  <si>
    <t>LIM351</t>
  </si>
  <si>
    <t>LIM353</t>
  </si>
  <si>
    <t>LIM354</t>
  </si>
  <si>
    <t>LIM355</t>
  </si>
  <si>
    <t>DC35</t>
  </si>
  <si>
    <t>LIM361</t>
  </si>
  <si>
    <t>LIM362</t>
  </si>
  <si>
    <t>LIM366</t>
  </si>
  <si>
    <t>LIM367</t>
  </si>
  <si>
    <t>LIM368</t>
  </si>
  <si>
    <t>DC36</t>
  </si>
  <si>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</si>
  <si>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</si>
  <si>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</si>
  <si>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</si>
  <si>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</si>
  <si>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</si>
  <si>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</si>
  <si>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</si>
  <si>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</si>
  <si>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</si>
  <si>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</si>
  <si>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</si>
  <si>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</si>
  <si>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</si>
  <si>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</si>
  <si>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</si>
  <si>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MP324</t>
  </si>
  <si>
    <t>MP325</t>
  </si>
  <si>
    <t>MP326</t>
  </si>
  <si>
    <t>DC32</t>
  </si>
  <si>
    <t>NC451</t>
  </si>
  <si>
    <t>NC452</t>
  </si>
  <si>
    <t>NC453</t>
  </si>
  <si>
    <t>DC45</t>
  </si>
  <si>
    <t>NC061</t>
  </si>
  <si>
    <t>NC062</t>
  </si>
  <si>
    <t>NC064</t>
  </si>
  <si>
    <t>NC065</t>
  </si>
  <si>
    <t>NC066</t>
  </si>
  <si>
    <t>NC067</t>
  </si>
  <si>
    <t>DC6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</si>
  <si>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</si>
  <si>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</si>
  <si>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</si>
  <si>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</si>
  <si>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</si>
  <si>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</si>
  <si>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</si>
  <si>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</si>
  <si>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DC7</t>
  </si>
  <si>
    <t>NC082</t>
  </si>
  <si>
    <t>NC084</t>
  </si>
  <si>
    <t>NC085</t>
  </si>
  <si>
    <t>NC086</t>
  </si>
  <si>
    <t>NC087</t>
  </si>
  <si>
    <t>DC8</t>
  </si>
  <si>
    <t>NC091</t>
  </si>
  <si>
    <t>NC092</t>
  </si>
  <si>
    <t>NC093</t>
  </si>
  <si>
    <t>NC094</t>
  </si>
  <si>
    <t>DC9</t>
  </si>
  <si>
    <t>NW371</t>
  </si>
  <si>
    <t>NW372</t>
  </si>
  <si>
    <t>NW373</t>
  </si>
  <si>
    <t>NW374</t>
  </si>
  <si>
    <t>NW375</t>
  </si>
  <si>
    <t>DC37</t>
  </si>
  <si>
    <t>NW381</t>
  </si>
  <si>
    <t>NW382</t>
  </si>
  <si>
    <t>NW383</t>
  </si>
  <si>
    <t>NW384</t>
  </si>
  <si>
    <t>NW385</t>
  </si>
  <si>
    <t>DC38</t>
  </si>
  <si>
    <t>NW392</t>
  </si>
  <si>
    <t>NW393</t>
  </si>
  <si>
    <t>NW394</t>
  </si>
  <si>
    <t>NW396</t>
  </si>
  <si>
    <t>NW397</t>
  </si>
  <si>
    <t>DC39</t>
  </si>
  <si>
    <t>NW403</t>
  </si>
  <si>
    <t>NW404</t>
  </si>
  <si>
    <t>NW401</t>
  </si>
  <si>
    <t>DC40</t>
  </si>
  <si>
    <t>CPT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</si>
  <si>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</si>
  <si>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</si>
  <si>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</si>
  <si>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</si>
  <si>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</si>
  <si>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</si>
  <si>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</si>
  <si>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</si>
  <si>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</si>
  <si>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</si>
  <si>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</si>
  <si>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</si>
  <si>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</si>
  <si>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</si>
  <si>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</si>
  <si>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</si>
  <si>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</si>
  <si>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</si>
  <si>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</si>
  <si>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</si>
  <si>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</si>
  <si>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</si>
  <si>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</si>
  <si>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</si>
  <si>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</si>
  <si>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</si>
  <si>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</si>
  <si>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</si>
  <si>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</si>
  <si>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EC</t>
  </si>
  <si>
    <t>FS</t>
  </si>
  <si>
    <t>GT</t>
  </si>
  <si>
    <t>KZ</t>
  </si>
  <si>
    <t>LP</t>
  </si>
  <si>
    <t>MP</t>
  </si>
  <si>
    <t>NC</t>
  </si>
  <si>
    <t>NW</t>
  </si>
  <si>
    <t>WC</t>
  </si>
  <si>
    <t>NT</t>
  </si>
  <si>
    <t>2020 MTREF
Wage Increase from</t>
  </si>
  <si>
    <t>2019/20 to 2020/21</t>
  </si>
  <si>
    <t>2020/21 to 2021/22</t>
  </si>
  <si>
    <t>2021/22 to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</si>
</sst>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_(* #,##0_);_(* \(#,##0\);_(* &quot;-&quot;??_);_(@_)"/>
    <numFmt numFmtId="166" formatCode="0.00%;\(0.00%\);_(* &quot;0.00%&quot;?_);_(@_)"/>
    <numFmt numFmtId="167" formatCode="#,###;\-#,###;"/>
    <numFmt numFmtId="168" formatCode="#,###,;\(#,###,\)"/>
    <numFmt numFmtId="169" formatCode="_(* #,##0.000_);_(* \(#,##0.000\);_(* &quot; -&quot;??_);_(@_)"/>
  </numFmts>
  <fonts count="4"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85">
    <xf numFmtId="0" fontId="0" fillId="0" borderId="0" xfId="0"/>
    <xf numFmtId="164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/>
    <xf numFmtId="165" fontId="2" fillId="0" borderId="0" xfId="0" applyNumberFormat="1" applyFont="1"/>
    <xf numFmtId="0" fontId="2" fillId="0" borderId="0" xfId="0" applyFont="1"/>
    <xf numFmtId="0" fontId="2" fillId="2" borderId="0" xfId="0" applyFont="1" applyFill="1"/>
    <xf numFmtId="164" fontId="2" fillId="2" borderId="1" xfId="20" applyNumberFormat="1" applyFont="1" applyFill="1" applyBorder="1" applyAlignment="1">
      <alignment horizontal="center" vertical="center"/>
      <protection/>
    </xf>
    <xf numFmtId="165" fontId="2" fillId="2" borderId="1" xfId="20" applyNumberFormat="1" applyFont="1" applyFill="1" applyBorder="1" applyAlignment="1">
      <alignment horizontal="left" indent="2"/>
      <protection/>
    </xf>
    <xf numFmtId="165" fontId="2" fillId="0" borderId="1" xfId="0" applyNumberFormat="1" applyFont="1" applyBorder="1"/>
    <xf numFmtId="164" fontId="2" fillId="0" borderId="1" xfId="0" applyNumberFormat="1" applyFont="1" applyBorder="1"/>
    <xf numFmtId="164" fontId="3" fillId="2" borderId="2" xfId="0" applyNumberFormat="1" applyFont="1" applyFill="1" applyBorder="1" applyAlignment="1">
      <alignment horizontal="center" vertical="center"/>
    </xf>
    <xf numFmtId="165" fontId="3" fillId="2" borderId="2" xfId="20" applyNumberFormat="1" applyFont="1" applyFill="1" applyBorder="1">
      <alignment/>
      <protection/>
    </xf>
    <xf numFmtId="165" fontId="3" fillId="0" borderId="2" xfId="20" applyNumberFormat="1" applyFont="1" applyBorder="1">
      <alignment/>
      <protection/>
    </xf>
    <xf numFmtId="164" fontId="3" fillId="0" borderId="2" xfId="20" applyNumberFormat="1" applyFont="1" applyBorder="1">
      <alignment/>
      <protection/>
    </xf>
    <xf numFmtId="164" fontId="3" fillId="0" borderId="3" xfId="20" applyNumberFormat="1" applyFont="1" applyBorder="1">
      <alignment/>
      <protection/>
    </xf>
    <xf numFmtId="164" fontId="3" fillId="2" borderId="3" xfId="20" applyNumberFormat="1" applyFont="1" applyFill="1" applyBorder="1">
      <alignment/>
      <protection/>
    </xf>
    <xf numFmtId="164" fontId="3" fillId="2" borderId="4" xfId="20" applyNumberFormat="1" applyFont="1" applyFill="1" applyBorder="1" applyAlignment="1">
      <alignment horizontal="center" vertical="center"/>
      <protection/>
    </xf>
    <xf numFmtId="165" fontId="3" fillId="2" borderId="4" xfId="0" applyNumberFormat="1" applyFont="1" applyFill="1" applyBorder="1"/>
    <xf numFmtId="165" fontId="3" fillId="0" borderId="4" xfId="0" applyNumberFormat="1" applyFont="1" applyBorder="1"/>
    <xf numFmtId="164" fontId="3" fillId="0" borderId="5" xfId="0" applyNumberFormat="1" applyFont="1" applyBorder="1"/>
    <xf numFmtId="164" fontId="3" fillId="2" borderId="5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/>
      <protection locked="0"/>
    </xf>
    <xf numFmtId="166" fontId="2" fillId="3" borderId="3" xfId="0" applyNumberFormat="1" applyFont="1" applyFill="1" applyBorder="1" applyProtection="1">
      <protection locked="0"/>
    </xf>
    <xf numFmtId="166" fontId="2" fillId="2" borderId="3" xfId="0" applyNumberFormat="1" applyFont="1" applyFill="1" applyBorder="1"/>
    <xf numFmtId="165" fontId="3" fillId="2" borderId="6" xfId="0" applyNumberFormat="1" applyFont="1" applyFill="1" applyBorder="1" applyAlignment="1" applyProtection="1">
      <alignment horizontal="center"/>
      <protection locked="0"/>
    </xf>
    <xf numFmtId="165" fontId="2" fillId="3" borderId="6" xfId="0" applyNumberFormat="1" applyFont="1" applyFill="1" applyBorder="1" applyProtection="1">
      <protection locked="0"/>
    </xf>
    <xf numFmtId="165" fontId="2" fillId="2" borderId="7" xfId="0" applyNumberFormat="1" applyFont="1" applyFill="1" applyBorder="1" applyAlignment="1">
      <alignment horizontal="right" indent="2"/>
    </xf>
    <xf numFmtId="165" fontId="3" fillId="2" borderId="4" xfId="0" applyNumberFormat="1" applyFont="1" applyFill="1" applyBorder="1" applyAlignment="1" applyProtection="1">
      <alignment horizontal="center"/>
      <protection locked="0"/>
    </xf>
    <xf numFmtId="165" fontId="2" fillId="3" borderId="7" xfId="0" applyNumberFormat="1" applyFont="1" applyFill="1" applyBorder="1" applyProtection="1">
      <protection locked="0"/>
    </xf>
    <xf numFmtId="165" fontId="2" fillId="2" borderId="4" xfId="0" applyNumberFormat="1" applyFont="1" applyFill="1" applyBorder="1"/>
    <xf numFmtId="165" fontId="2" fillId="3" borderId="4" xfId="0" applyNumberFormat="1" applyFont="1" applyFill="1" applyBorder="1"/>
    <xf numFmtId="167" fontId="2" fillId="2" borderId="5" xfId="0" applyNumberFormat="1" applyFont="1" applyFill="1" applyBorder="1"/>
    <xf numFmtId="165" fontId="3" fillId="3" borderId="4" xfId="0" applyNumberFormat="1" applyFont="1" applyFill="1" applyBorder="1"/>
    <xf numFmtId="165" fontId="3" fillId="2" borderId="7" xfId="0" applyNumberFormat="1" applyFont="1" applyFill="1" applyBorder="1" applyAlignment="1">
      <alignment horizontal="right" indent="2"/>
    </xf>
    <xf numFmtId="166" fontId="2" fillId="3" borderId="3" xfId="21" applyNumberFormat="1" applyFont="1" applyFill="1" applyBorder="1" applyProtection="1">
      <alignment/>
      <protection locked="0"/>
    </xf>
    <xf numFmtId="165" fontId="2" fillId="3" borderId="6" xfId="21" applyNumberFormat="1" applyFont="1" applyFill="1" applyBorder="1" applyProtection="1">
      <alignment/>
      <protection locked="0"/>
    </xf>
    <xf numFmtId="165" fontId="2" fillId="3" borderId="7" xfId="21" applyNumberFormat="1" applyFont="1" applyFill="1" applyBorder="1" applyProtection="1">
      <alignment/>
      <protection locked="0"/>
    </xf>
    <xf numFmtId="168" fontId="2" fillId="2" borderId="5" xfId="0" applyNumberFormat="1" applyFont="1" applyFill="1" applyBorder="1"/>
    <xf numFmtId="165" fontId="3" fillId="2" borderId="4" xfId="0" applyNumberFormat="1" applyFont="1" applyFill="1" applyBorder="1" applyProtection="1">
      <protection locked="0"/>
    </xf>
    <xf numFmtId="165" fontId="3" fillId="2" borderId="5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2" borderId="7" xfId="0" applyNumberFormat="1" applyFont="1" applyFill="1" applyBorder="1"/>
    <xf numFmtId="165" fontId="3" fillId="2" borderId="5" xfId="0" applyNumberFormat="1" applyFont="1" applyFill="1" applyBorder="1" applyAlignment="1">
      <alignment horizontal="right" indent="2"/>
    </xf>
    <xf numFmtId="164" fontId="2" fillId="2" borderId="7" xfId="20" applyNumberFormat="1" applyFont="1" applyFill="1" applyBorder="1" applyAlignment="1">
      <alignment horizontal="center" vertical="center"/>
      <protection/>
    </xf>
    <xf numFmtId="165" fontId="2" fillId="3" borderId="7" xfId="0" applyNumberFormat="1" applyFont="1" applyFill="1" applyBorder="1"/>
    <xf numFmtId="165" fontId="2" fillId="2" borderId="6" xfId="0" applyNumberFormat="1" applyFont="1" applyFill="1" applyBorder="1"/>
    <xf numFmtId="164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/>
    <xf numFmtId="165" fontId="2" fillId="3" borderId="2" xfId="0" applyNumberFormat="1" applyFont="1" applyFill="1" applyBorder="1"/>
    <xf numFmtId="169" fontId="3" fillId="2" borderId="4" xfId="0" applyNumberFormat="1" applyFont="1" applyFill="1" applyBorder="1" applyAlignment="1">
      <alignment horizontal="right" indent="2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right" indent="2"/>
    </xf>
    <xf numFmtId="10" fontId="2" fillId="3" borderId="3" xfId="0" applyNumberFormat="1" applyFont="1" applyFill="1" applyBorder="1" applyProtection="1">
      <protection locked="0"/>
    </xf>
    <xf numFmtId="165" fontId="2" fillId="0" borderId="7" xfId="0" applyNumberFormat="1" applyFont="1" applyBorder="1"/>
    <xf numFmtId="165" fontId="3" fillId="2" borderId="3" xfId="0" applyNumberFormat="1" applyFont="1" applyFill="1" applyBorder="1"/>
    <xf numFmtId="165" fontId="3" fillId="0" borderId="2" xfId="0" applyNumberFormat="1" applyFont="1" applyBorder="1"/>
    <xf numFmtId="164" fontId="2" fillId="0" borderId="4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 applyProtection="1">
      <alignment horizontal="center"/>
      <protection locked="0"/>
    </xf>
    <xf numFmtId="164" fontId="3" fillId="2" borderId="7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/>
    </xf>
    <xf numFmtId="165" fontId="3" fillId="0" borderId="7" xfId="0" applyNumberFormat="1" applyFont="1" applyBorder="1"/>
    <xf numFmtId="164" fontId="2" fillId="0" borderId="0" xfId="0" applyNumberFormat="1" applyFont="1"/>
    <xf numFmtId="166" fontId="2" fillId="3" borderId="3" xfId="0" applyNumberFormat="1" applyFont="1" applyFill="1" applyBorder="1" applyAlignment="1" applyProtection="1">
      <alignment horizontal="left"/>
      <protection locked="0"/>
    </xf>
    <xf numFmtId="166" fontId="2" fillId="2" borderId="3" xfId="0" applyNumberFormat="1" applyFont="1" applyFill="1" applyBorder="1" applyAlignment="1">
      <alignment horizontal="left"/>
    </xf>
    <xf numFmtId="165" fontId="2" fillId="3" borderId="6" xfId="0" applyNumberFormat="1" applyFont="1" applyFill="1" applyBorder="1" applyAlignment="1" applyProtection="1">
      <alignment horizontal="left"/>
      <protection locked="0"/>
    </xf>
    <xf numFmtId="165" fontId="2" fillId="3" borderId="7" xfId="0" applyNumberFormat="1" applyFont="1" applyFill="1" applyBorder="1" applyAlignment="1" applyProtection="1">
      <alignment horizontal="left"/>
      <protection locked="0"/>
    </xf>
    <xf numFmtId="165" fontId="2" fillId="2" borderId="7" xfId="0" applyNumberFormat="1" applyFont="1" applyFill="1" applyBorder="1" applyAlignment="1">
      <alignment horizontal="left" indent="2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 quotePrefix="1">
      <alignment horizontal="center" vertical="top" wrapText="1"/>
    </xf>
    <xf numFmtId="164" fontId="3" fillId="2" borderId="9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165" fontId="3" fillId="0" borderId="3" xfId="20" applyNumberFormat="1" applyFont="1" applyBorder="1" applyAlignment="1" quotePrefix="1">
      <alignment horizontal="center" vertical="top" wrapText="1"/>
      <protection/>
    </xf>
    <xf numFmtId="165" fontId="3" fillId="0" borderId="6" xfId="20" applyNumberFormat="1" applyFont="1" applyBorder="1" applyAlignment="1" quotePrefix="1">
      <alignment horizontal="center" vertical="top" wrapText="1"/>
      <protection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ree State Visit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4247\Desktop\New%20folder%20(3)\Wage%20Increase%20Calculations%202020%20MT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8">
          <cell r="B8" t="str">
            <v>NC082</v>
          </cell>
          <cell r="C8" t="str">
            <v>L</v>
          </cell>
          <cell r="D8" t="str">
            <v>2000</v>
          </cell>
          <cell r="E8" t="str">
            <v>Employee related costs</v>
          </cell>
          <cell r="F8">
            <v>114723.36499999998</v>
          </cell>
          <cell r="G8">
            <v>105315.672</v>
          </cell>
          <cell r="H8">
            <v>130191.454</v>
          </cell>
          <cell r="I8">
            <v>130191.454</v>
          </cell>
        </row>
        <row r="9">
          <cell r="B9" t="str">
            <v>NC084</v>
          </cell>
          <cell r="C9" t="str">
            <v>L</v>
          </cell>
          <cell r="D9" t="str">
            <v>2000</v>
          </cell>
          <cell r="E9" t="str">
            <v>Employee related costs</v>
          </cell>
          <cell r="F9">
            <v>30867.597999999998</v>
          </cell>
          <cell r="G9">
            <v>32697.879000000004</v>
          </cell>
          <cell r="H9">
            <v>34535.623999999996</v>
          </cell>
          <cell r="I9">
            <v>36667.689999999995</v>
          </cell>
        </row>
        <row r="10">
          <cell r="B10" t="str">
            <v>KZN263</v>
          </cell>
          <cell r="C10" t="str">
            <v>L</v>
          </cell>
          <cell r="D10" t="str">
            <v>2000</v>
          </cell>
          <cell r="E10" t="str">
            <v>Employee related costs</v>
          </cell>
          <cell r="F10">
            <v>155378.706</v>
          </cell>
          <cell r="G10">
            <v>158254.212</v>
          </cell>
          <cell r="H10">
            <v>170665.73799999998</v>
          </cell>
          <cell r="I10">
            <v>179072.88700000002</v>
          </cell>
        </row>
        <row r="11">
          <cell r="B11" t="str">
            <v>MP301</v>
          </cell>
          <cell r="C11" t="str">
            <v>M</v>
          </cell>
          <cell r="D11" t="str">
            <v>2000</v>
          </cell>
          <cell r="E11" t="str">
            <v>Employee related costs</v>
          </cell>
          <cell r="F11">
            <v>164258.15500000003</v>
          </cell>
          <cell r="G11">
            <v>171166.38100000002</v>
          </cell>
          <cell r="H11">
            <v>148077.592</v>
          </cell>
          <cell r="I11">
            <v>148077.592</v>
          </cell>
        </row>
        <row r="12">
          <cell r="B12" t="str">
            <v>KZN238</v>
          </cell>
          <cell r="C12" t="str">
            <v>H</v>
          </cell>
          <cell r="D12" t="str">
            <v>2000</v>
          </cell>
          <cell r="E12" t="str">
            <v>Employee related costs</v>
          </cell>
          <cell r="F12">
            <v>349149.9250000001</v>
          </cell>
          <cell r="G12">
            <v>361383.5399999999</v>
          </cell>
          <cell r="H12">
            <v>399186.77999999997</v>
          </cell>
          <cell r="I12">
            <v>427094.55600000004</v>
          </cell>
        </row>
        <row r="13">
          <cell r="B13" t="str">
            <v>DC44</v>
          </cell>
          <cell r="C13" t="str">
            <v>M</v>
          </cell>
          <cell r="D13" t="str">
            <v>2000</v>
          </cell>
          <cell r="E13" t="str">
            <v>Employee related costs</v>
          </cell>
          <cell r="F13">
            <v>260199.897</v>
          </cell>
          <cell r="G13">
            <v>304576.814</v>
          </cell>
          <cell r="H13">
            <v>313441.92699999997</v>
          </cell>
          <cell r="I13">
            <v>328185.39300000004</v>
          </cell>
        </row>
        <row r="14">
          <cell r="B14" t="str">
            <v>EC124</v>
          </cell>
          <cell r="C14" t="str">
            <v>L</v>
          </cell>
          <cell r="D14" t="str">
            <v>2000</v>
          </cell>
          <cell r="E14" t="str">
            <v>Employee related costs</v>
          </cell>
          <cell r="F14">
            <v>109137.47200000002</v>
          </cell>
          <cell r="G14">
            <v>113837.15299999999</v>
          </cell>
          <cell r="H14">
            <v>115165.299</v>
          </cell>
          <cell r="I14">
            <v>120693.234</v>
          </cell>
        </row>
        <row r="15">
          <cell r="B15" t="str">
            <v>DC25</v>
          </cell>
          <cell r="C15" t="str">
            <v>L</v>
          </cell>
          <cell r="D15" t="str">
            <v>2000</v>
          </cell>
          <cell r="E15" t="str">
            <v>Employee related costs</v>
          </cell>
          <cell r="F15">
            <v>95680.087</v>
          </cell>
          <cell r="G15">
            <v>100024.992</v>
          </cell>
          <cell r="H15">
            <v>107028.687</v>
          </cell>
          <cell r="I15">
            <v>112319.54</v>
          </cell>
        </row>
        <row r="16">
          <cell r="B16" t="str">
            <v>DC12</v>
          </cell>
          <cell r="C16" t="str">
            <v>H</v>
          </cell>
          <cell r="D16" t="str">
            <v>2000</v>
          </cell>
          <cell r="E16" t="str">
            <v>Employee related costs</v>
          </cell>
          <cell r="F16">
            <v>783731.136</v>
          </cell>
          <cell r="G16">
            <v>791519.904</v>
          </cell>
          <cell r="H16">
            <v>846760.23</v>
          </cell>
          <cell r="I16">
            <v>863977.171</v>
          </cell>
        </row>
        <row r="17">
          <cell r="B17" t="str">
            <v>LIM334</v>
          </cell>
          <cell r="C17" t="str">
            <v>M</v>
          </cell>
          <cell r="D17" t="str">
            <v>2000</v>
          </cell>
          <cell r="E17" t="str">
            <v>Employee related costs</v>
          </cell>
          <cell r="F17">
            <v>157720.426</v>
          </cell>
          <cell r="G17">
            <v>167896.70700000002</v>
          </cell>
          <cell r="H17">
            <v>177815.357</v>
          </cell>
          <cell r="I17">
            <v>188328.145</v>
          </cell>
        </row>
        <row r="18">
          <cell r="B18" t="str">
            <v>WC053</v>
          </cell>
          <cell r="C18" t="str">
            <v>M</v>
          </cell>
          <cell r="D18" t="str">
            <v>2000</v>
          </cell>
          <cell r="E18" t="str">
            <v>Employee related costs</v>
          </cell>
          <cell r="F18">
            <v>118188.20999999999</v>
          </cell>
          <cell r="G18">
            <v>119705.41299999999</v>
          </cell>
          <cell r="H18">
            <v>118816.354</v>
          </cell>
          <cell r="I18">
            <v>125737.265</v>
          </cell>
        </row>
        <row r="19">
          <cell r="B19" t="str">
            <v>LIM366</v>
          </cell>
          <cell r="C19" t="str">
            <v>M</v>
          </cell>
          <cell r="D19" t="str">
            <v>2000</v>
          </cell>
          <cell r="E19" t="str">
            <v>Employee related costs</v>
          </cell>
          <cell r="F19">
            <v>142713.935</v>
          </cell>
          <cell r="G19">
            <v>144153.19199999998</v>
          </cell>
          <cell r="H19">
            <v>153523.02</v>
          </cell>
          <cell r="I19">
            <v>163501.98</v>
          </cell>
        </row>
        <row r="20">
          <cell r="B20" t="str">
            <v>WC013</v>
          </cell>
          <cell r="C20" t="str">
            <v>M</v>
          </cell>
          <cell r="D20" t="str">
            <v>2000</v>
          </cell>
          <cell r="E20" t="str">
            <v>Employee related costs</v>
          </cell>
          <cell r="F20">
            <v>134739.071</v>
          </cell>
          <cell r="G20">
            <v>133996.16400000002</v>
          </cell>
          <cell r="H20">
            <v>150977</v>
          </cell>
          <cell r="I20">
            <v>158135</v>
          </cell>
        </row>
        <row r="21">
          <cell r="B21" t="str">
            <v>WC047</v>
          </cell>
          <cell r="C21" t="str">
            <v>M</v>
          </cell>
          <cell r="D21" t="str">
            <v>2000</v>
          </cell>
          <cell r="E21" t="str">
            <v>Employee related costs</v>
          </cell>
          <cell r="F21">
            <v>238586.077</v>
          </cell>
          <cell r="G21">
            <v>268984.811</v>
          </cell>
          <cell r="H21">
            <v>289804.277</v>
          </cell>
          <cell r="I21">
            <v>307192.528</v>
          </cell>
        </row>
        <row r="22">
          <cell r="B22" t="str">
            <v>LIM351</v>
          </cell>
          <cell r="C22" t="str">
            <v>L</v>
          </cell>
          <cell r="D22" t="str">
            <v>2000</v>
          </cell>
          <cell r="E22" t="str">
            <v>Employee related costs</v>
          </cell>
          <cell r="F22">
            <v>120627.83600000001</v>
          </cell>
          <cell r="G22">
            <v>128058.72900000002</v>
          </cell>
          <cell r="H22">
            <v>138095.31199999998</v>
          </cell>
          <cell r="I22">
            <v>147653.11899999998</v>
          </cell>
        </row>
        <row r="23">
          <cell r="B23" t="str">
            <v>EC102</v>
          </cell>
          <cell r="C23" t="str">
            <v>L</v>
          </cell>
          <cell r="D23" t="str">
            <v>2000</v>
          </cell>
          <cell r="E23" t="str">
            <v>Employee related costs</v>
          </cell>
          <cell r="F23">
            <v>80456.98599999999</v>
          </cell>
          <cell r="G23">
            <v>89701.542</v>
          </cell>
          <cell r="H23">
            <v>92662.04000000001</v>
          </cell>
          <cell r="I23">
            <v>97370.27000000002</v>
          </cell>
        </row>
        <row r="24">
          <cell r="B24" t="str">
            <v>DC37</v>
          </cell>
          <cell r="C24" t="str">
            <v>H</v>
          </cell>
          <cell r="D24" t="str">
            <v>2000</v>
          </cell>
          <cell r="E24" t="str">
            <v>Employee related costs</v>
          </cell>
          <cell r="F24">
            <v>194585.151</v>
          </cell>
          <cell r="G24">
            <v>204094.995</v>
          </cell>
          <cell r="H24">
            <v>222879.01500000004</v>
          </cell>
          <cell r="I24">
            <v>228842.94300000003</v>
          </cell>
        </row>
        <row r="25">
          <cell r="B25" t="str">
            <v>WC025</v>
          </cell>
          <cell r="C25" t="str">
            <v>H</v>
          </cell>
          <cell r="D25" t="str">
            <v>2000</v>
          </cell>
          <cell r="E25" t="str">
            <v>Employee related costs</v>
          </cell>
          <cell r="F25">
            <v>315337.851</v>
          </cell>
          <cell r="G25">
            <v>317416.4</v>
          </cell>
          <cell r="H25">
            <v>387628.89999999997</v>
          </cell>
          <cell r="I25">
            <v>414806.80000000005</v>
          </cell>
        </row>
        <row r="26">
          <cell r="B26" t="str">
            <v>BUF</v>
          </cell>
          <cell r="C26" t="str">
            <v>H</v>
          </cell>
          <cell r="D26" t="str">
            <v>2000</v>
          </cell>
          <cell r="E26" t="str">
            <v>Employee related costs</v>
          </cell>
          <cell r="F26">
            <v>2275672.782</v>
          </cell>
          <cell r="G26">
            <v>2354464.9079999994</v>
          </cell>
          <cell r="H26">
            <v>2499219.9050000003</v>
          </cell>
          <cell r="I26">
            <v>2648594.737</v>
          </cell>
        </row>
        <row r="27">
          <cell r="B27" t="str">
            <v>MP325</v>
          </cell>
          <cell r="C27" t="str">
            <v>L</v>
          </cell>
          <cell r="D27" t="str">
            <v>2000</v>
          </cell>
          <cell r="E27" t="str">
            <v>Employee related costs</v>
          </cell>
          <cell r="F27">
            <v>550110.171</v>
          </cell>
          <cell r="G27">
            <v>591125.906</v>
          </cell>
          <cell r="H27">
            <v>569521.677</v>
          </cell>
          <cell r="I27">
            <v>597997.765</v>
          </cell>
        </row>
        <row r="28">
          <cell r="B28" t="str">
            <v>WC033</v>
          </cell>
          <cell r="C28" t="str">
            <v>L</v>
          </cell>
          <cell r="D28" t="str">
            <v>2000</v>
          </cell>
          <cell r="E28" t="str">
            <v>Employee related costs</v>
          </cell>
          <cell r="F28">
            <v>141049.09999999998</v>
          </cell>
          <cell r="G28">
            <v>154340.78600000002</v>
          </cell>
          <cell r="H28">
            <v>160743.15</v>
          </cell>
        </row>
        <row r="29">
          <cell r="B29" t="str">
            <v>CPT</v>
          </cell>
          <cell r="C29" t="str">
            <v>H</v>
          </cell>
          <cell r="D29" t="str">
            <v>2000</v>
          </cell>
          <cell r="E29" t="str">
            <v>Employee related costs</v>
          </cell>
          <cell r="F29">
            <v>14035202.406</v>
          </cell>
          <cell r="G29">
            <v>15296103.670999998</v>
          </cell>
          <cell r="H29">
            <v>16946788.797999997</v>
          </cell>
          <cell r="I29">
            <v>18266791.908</v>
          </cell>
        </row>
        <row r="30">
          <cell r="B30" t="str">
            <v>DC2</v>
          </cell>
          <cell r="C30" t="str">
            <v>M</v>
          </cell>
          <cell r="D30" t="str">
            <v>2000</v>
          </cell>
          <cell r="E30" t="str">
            <v>Employee related costs</v>
          </cell>
          <cell r="F30">
            <v>225156.02999999997</v>
          </cell>
          <cell r="G30">
            <v>233421.269</v>
          </cell>
          <cell r="H30">
            <v>246552.214</v>
          </cell>
          <cell r="I30">
            <v>258609.46</v>
          </cell>
        </row>
        <row r="31">
          <cell r="B31" t="str">
            <v>DC35</v>
          </cell>
          <cell r="C31" t="str">
            <v>M</v>
          </cell>
          <cell r="D31" t="str">
            <v>2000</v>
          </cell>
          <cell r="E31" t="str">
            <v>Employee related costs</v>
          </cell>
          <cell r="F31">
            <v>283926</v>
          </cell>
          <cell r="G31">
            <v>328394</v>
          </cell>
          <cell r="H31">
            <v>347819</v>
          </cell>
          <cell r="I31">
            <v>382538</v>
          </cell>
        </row>
        <row r="32">
          <cell r="B32" t="str">
            <v>WC012</v>
          </cell>
          <cell r="C32" t="str">
            <v>L</v>
          </cell>
          <cell r="D32" t="str">
            <v>2000</v>
          </cell>
          <cell r="E32" t="str">
            <v>Employee related costs</v>
          </cell>
          <cell r="F32">
            <v>116878.53199999999</v>
          </cell>
          <cell r="G32">
            <v>123557.42400000001</v>
          </cell>
          <cell r="H32">
            <v>132359.06699999998</v>
          </cell>
          <cell r="I32">
            <v>140313.505</v>
          </cell>
        </row>
        <row r="33">
          <cell r="B33" t="str">
            <v>DC5</v>
          </cell>
          <cell r="C33" t="str">
            <v>M</v>
          </cell>
          <cell r="D33" t="str">
            <v>2000</v>
          </cell>
          <cell r="E33" t="str">
            <v>Employee related costs</v>
          </cell>
          <cell r="F33">
            <v>53718.895000000004</v>
          </cell>
          <cell r="G33">
            <v>55183.411</v>
          </cell>
          <cell r="H33">
            <v>63569.481</v>
          </cell>
          <cell r="I33">
            <v>69076.262</v>
          </cell>
        </row>
        <row r="34">
          <cell r="B34" t="str">
            <v>DC13</v>
          </cell>
          <cell r="C34" t="str">
            <v>M</v>
          </cell>
          <cell r="D34" t="str">
            <v>2000</v>
          </cell>
          <cell r="E34" t="str">
            <v>Employee related costs</v>
          </cell>
          <cell r="F34">
            <v>318606.747</v>
          </cell>
          <cell r="G34">
            <v>371509.388</v>
          </cell>
          <cell r="H34">
            <v>388096.357</v>
          </cell>
          <cell r="I34">
            <v>410816.454</v>
          </cell>
        </row>
        <row r="35">
          <cell r="B35" t="str">
            <v>EKU</v>
          </cell>
          <cell r="C35" t="str">
            <v>H</v>
          </cell>
          <cell r="D35" t="str">
            <v>2000</v>
          </cell>
          <cell r="E35" t="str">
            <v>Employee related costs</v>
          </cell>
          <cell r="F35">
            <v>9311903.127999999</v>
          </cell>
          <cell r="G35">
            <v>9754167.673999999</v>
          </cell>
          <cell r="H35">
            <v>10261721.639</v>
          </cell>
          <cell r="I35">
            <v>11115195.683000004</v>
          </cell>
        </row>
        <row r="36">
          <cell r="B36" t="str">
            <v>JHB</v>
          </cell>
          <cell r="C36" t="str">
            <v>H</v>
          </cell>
          <cell r="D36" t="str">
            <v>2000</v>
          </cell>
          <cell r="E36" t="str">
            <v>Employee related costs</v>
          </cell>
          <cell r="F36">
            <v>14988072.526000002</v>
          </cell>
          <cell r="G36">
            <v>15957418.434</v>
          </cell>
          <cell r="H36">
            <v>16100494.341999996</v>
          </cell>
          <cell r="I36">
            <v>16100494.341999996</v>
          </cell>
        </row>
        <row r="37">
          <cell r="B37" t="str">
            <v>NW403</v>
          </cell>
          <cell r="C37" t="str">
            <v>H</v>
          </cell>
          <cell r="D37" t="str">
            <v>2000</v>
          </cell>
          <cell r="E37" t="str">
            <v>Employee related costs</v>
          </cell>
          <cell r="F37">
            <v>630724.828</v>
          </cell>
          <cell r="G37">
            <v>649482.6</v>
          </cell>
          <cell r="H37">
            <v>695892.4360000001</v>
          </cell>
          <cell r="I37">
            <v>748084.412</v>
          </cell>
        </row>
        <row r="38">
          <cell r="B38" t="str">
            <v>MP326</v>
          </cell>
          <cell r="C38" t="str">
            <v>H</v>
          </cell>
          <cell r="D38" t="str">
            <v>2000</v>
          </cell>
          <cell r="E38" t="str">
            <v>Employee related costs</v>
          </cell>
          <cell r="F38">
            <v>1010430.434</v>
          </cell>
          <cell r="G38">
            <v>1086635.464</v>
          </cell>
          <cell r="H38">
            <v>1109943.428</v>
          </cell>
          <cell r="I38">
            <v>1192701.6840000001</v>
          </cell>
        </row>
        <row r="39">
          <cell r="B39" t="str">
            <v>TSH</v>
          </cell>
          <cell r="C39" t="str">
            <v>H</v>
          </cell>
          <cell r="D39" t="str">
            <v>2000</v>
          </cell>
          <cell r="E39" t="str">
            <v>Employee related costs</v>
          </cell>
          <cell r="F39">
            <v>10678857.424</v>
          </cell>
          <cell r="G39">
            <v>11656196.837000001</v>
          </cell>
          <cell r="H39">
            <v>12262805.52</v>
          </cell>
          <cell r="I39">
            <v>13000244.027999999</v>
          </cell>
        </row>
        <row r="40">
          <cell r="B40" t="str">
            <v>LIM345</v>
          </cell>
          <cell r="C40" t="str">
            <v>M</v>
          </cell>
          <cell r="D40" t="str">
            <v>2000</v>
          </cell>
          <cell r="E40" t="str">
            <v>Employee related costs</v>
          </cell>
          <cell r="F40">
            <v>117348.16200000003</v>
          </cell>
          <cell r="G40">
            <v>130886.736</v>
          </cell>
          <cell r="H40">
            <v>128653.41500000001</v>
          </cell>
          <cell r="I40">
            <v>149062.016</v>
          </cell>
        </row>
        <row r="41">
          <cell r="B41" t="str">
            <v>KZN254</v>
          </cell>
          <cell r="C41" t="str">
            <v>L</v>
          </cell>
          <cell r="D41" t="str">
            <v>2000</v>
          </cell>
          <cell r="E41" t="str">
            <v>Employee related costs</v>
          </cell>
          <cell r="F41">
            <v>30054.356</v>
          </cell>
          <cell r="G41">
            <v>40047.973</v>
          </cell>
          <cell r="H41">
            <v>42050.361000000004</v>
          </cell>
          <cell r="I41">
            <v>44152.879</v>
          </cell>
        </row>
        <row r="42">
          <cell r="B42" t="str">
            <v>NC087</v>
          </cell>
          <cell r="C42" t="str">
            <v>M</v>
          </cell>
          <cell r="D42" t="str">
            <v>2000</v>
          </cell>
          <cell r="E42" t="str">
            <v>Employee related costs</v>
          </cell>
          <cell r="F42">
            <v>300367.5260000001</v>
          </cell>
          <cell r="G42">
            <v>328969.89300000004</v>
          </cell>
          <cell r="H42">
            <v>353540.555</v>
          </cell>
          <cell r="I42">
            <v>367703.85799999995</v>
          </cell>
        </row>
        <row r="43">
          <cell r="B43" t="str">
            <v>FS192</v>
          </cell>
          <cell r="C43" t="str">
            <v>M</v>
          </cell>
          <cell r="D43" t="str">
            <v>2000</v>
          </cell>
          <cell r="E43" t="str">
            <v>Employee related costs</v>
          </cell>
          <cell r="F43">
            <v>266119.821</v>
          </cell>
          <cell r="G43">
            <v>284162.33999999997</v>
          </cell>
          <cell r="H43">
            <v>303846.33699999994</v>
          </cell>
          <cell r="I43">
            <v>308846.45999999996</v>
          </cell>
        </row>
        <row r="44">
          <cell r="B44" t="str">
            <v>NC092</v>
          </cell>
          <cell r="C44" t="str">
            <v>L</v>
          </cell>
          <cell r="D44" t="str">
            <v>2000</v>
          </cell>
          <cell r="E44" t="str">
            <v>Employee related costs</v>
          </cell>
          <cell r="F44">
            <v>67324.653</v>
          </cell>
          <cell r="G44">
            <v>61196.737</v>
          </cell>
          <cell r="H44">
            <v>66380.23599999999</v>
          </cell>
          <cell r="I44">
            <v>66364.628</v>
          </cell>
        </row>
        <row r="45">
          <cell r="B45" t="str">
            <v>MP306</v>
          </cell>
          <cell r="C45" t="str">
            <v>L</v>
          </cell>
          <cell r="D45" t="str">
            <v>2000</v>
          </cell>
          <cell r="E45" t="str">
            <v>Employee related costs</v>
          </cell>
          <cell r="F45">
            <v>63264.184</v>
          </cell>
          <cell r="G45">
            <v>68091.48</v>
          </cell>
          <cell r="H45">
            <v>71223.764</v>
          </cell>
          <cell r="I45">
            <v>74355.961</v>
          </cell>
        </row>
        <row r="46">
          <cell r="B46" t="str">
            <v>NW384</v>
          </cell>
          <cell r="C46" t="str">
            <v>L</v>
          </cell>
          <cell r="D46" t="str">
            <v>2000</v>
          </cell>
          <cell r="E46" t="str">
            <v>Employee related costs</v>
          </cell>
          <cell r="F46">
            <v>187530.77500000008</v>
          </cell>
          <cell r="G46">
            <v>178877.505</v>
          </cell>
          <cell r="H46">
            <v>186653.32200000001</v>
          </cell>
          <cell r="I46">
            <v>198549.735</v>
          </cell>
        </row>
        <row r="47">
          <cell r="B47" t="str">
            <v>EC101</v>
          </cell>
          <cell r="C47" t="str">
            <v>L</v>
          </cell>
          <cell r="D47" t="str">
            <v>2000</v>
          </cell>
          <cell r="E47" t="str">
            <v>Employee related costs</v>
          </cell>
          <cell r="F47">
            <v>158998.54900000003</v>
          </cell>
          <cell r="G47">
            <v>168482.265</v>
          </cell>
          <cell r="H47">
            <v>180291.01499999998</v>
          </cell>
          <cell r="I47">
            <v>192927.886</v>
          </cell>
        </row>
        <row r="48">
          <cell r="B48" t="str">
            <v>MP316</v>
          </cell>
          <cell r="C48" t="str">
            <v>L</v>
          </cell>
          <cell r="D48" t="str">
            <v>2000</v>
          </cell>
          <cell r="E48" t="str">
            <v>Employee related costs</v>
          </cell>
          <cell r="F48">
            <v>250001.232</v>
          </cell>
          <cell r="G48">
            <v>232499.977</v>
          </cell>
          <cell r="H48">
            <v>277843.81100000005</v>
          </cell>
          <cell r="I48">
            <v>290624.496</v>
          </cell>
        </row>
        <row r="49">
          <cell r="B49" t="str">
            <v>DC40</v>
          </cell>
          <cell r="C49" t="str">
            <v>M</v>
          </cell>
          <cell r="D49" t="str">
            <v>2000</v>
          </cell>
          <cell r="E49" t="str">
            <v>Employee related costs</v>
          </cell>
          <cell r="F49">
            <v>106652.68100000001</v>
          </cell>
          <cell r="G49">
            <v>112878.907</v>
          </cell>
          <cell r="H49">
            <v>117887.28300000001</v>
          </cell>
          <cell r="I49">
            <v>123310.098</v>
          </cell>
        </row>
        <row r="50">
          <cell r="B50" t="str">
            <v>KZN436</v>
          </cell>
          <cell r="C50" t="str">
            <v>M</v>
          </cell>
          <cell r="D50" t="str">
            <v>2000</v>
          </cell>
          <cell r="E50" t="str">
            <v>Employee related costs</v>
          </cell>
          <cell r="F50">
            <v>60690.318</v>
          </cell>
          <cell r="G50">
            <v>70219.449</v>
          </cell>
          <cell r="H50">
            <v>71113.686</v>
          </cell>
          <cell r="I50">
            <v>74384.495</v>
          </cell>
        </row>
        <row r="51">
          <cell r="B51" t="str">
            <v>DC39</v>
          </cell>
          <cell r="C51" t="str">
            <v>M</v>
          </cell>
          <cell r="D51" t="str">
            <v>2000</v>
          </cell>
          <cell r="E51" t="str">
            <v>Employee related costs</v>
          </cell>
          <cell r="F51">
            <v>137754.892</v>
          </cell>
          <cell r="G51">
            <v>159272.70400000003</v>
          </cell>
          <cell r="H51">
            <v>174060.019</v>
          </cell>
          <cell r="I51">
            <v>185088.254</v>
          </cell>
        </row>
        <row r="52">
          <cell r="B52" t="str">
            <v>WC023</v>
          </cell>
          <cell r="C52" t="str">
            <v>H</v>
          </cell>
          <cell r="D52" t="str">
            <v>2000</v>
          </cell>
          <cell r="E52" t="str">
            <v>Employee related costs</v>
          </cell>
          <cell r="F52">
            <v>680139.2630000002</v>
          </cell>
          <cell r="G52">
            <v>688195.688</v>
          </cell>
          <cell r="H52">
            <v>743376.5640000001</v>
          </cell>
          <cell r="I52">
            <v>783287.1539999999</v>
          </cell>
        </row>
        <row r="53">
          <cell r="B53" t="str">
            <v>KZN261</v>
          </cell>
          <cell r="C53" t="str">
            <v>L</v>
          </cell>
          <cell r="D53" t="str">
            <v>2000</v>
          </cell>
          <cell r="E53" t="str">
            <v>Employee related costs</v>
          </cell>
          <cell r="F53">
            <v>58017.172000000006</v>
          </cell>
          <cell r="G53">
            <v>66365.04400000001</v>
          </cell>
          <cell r="H53">
            <v>71177.812</v>
          </cell>
          <cell r="I53">
            <v>76411.939</v>
          </cell>
        </row>
        <row r="54">
          <cell r="B54" t="str">
            <v>DC32</v>
          </cell>
          <cell r="C54" t="str">
            <v>H</v>
          </cell>
          <cell r="D54" t="str">
            <v>2000</v>
          </cell>
          <cell r="E54" t="str">
            <v>Employee related costs</v>
          </cell>
          <cell r="F54">
            <v>141680.817</v>
          </cell>
          <cell r="G54">
            <v>154919.418</v>
          </cell>
          <cell r="H54">
            <v>154666.569</v>
          </cell>
          <cell r="I54">
            <v>160295.857</v>
          </cell>
        </row>
        <row r="55">
          <cell r="B55" t="str">
            <v>LIM472</v>
          </cell>
          <cell r="C55" t="str">
            <v>M</v>
          </cell>
          <cell r="D55" t="str">
            <v>2000</v>
          </cell>
          <cell r="E55" t="str">
            <v>Employee related costs</v>
          </cell>
          <cell r="F55">
            <v>142767.672</v>
          </cell>
          <cell r="G55">
            <v>169748.77199999997</v>
          </cell>
          <cell r="H55">
            <v>173136.06</v>
          </cell>
          <cell r="I55">
            <v>181100.58000000002</v>
          </cell>
        </row>
        <row r="56">
          <cell r="B56" t="str">
            <v>EC141</v>
          </cell>
          <cell r="C56" t="str">
            <v>L</v>
          </cell>
          <cell r="D56" t="str">
            <v>2000</v>
          </cell>
          <cell r="E56" t="str">
            <v>Employee related costs</v>
          </cell>
          <cell r="F56">
            <v>104837.36600000001</v>
          </cell>
          <cell r="G56">
            <v>120570.29299999999</v>
          </cell>
          <cell r="H56">
            <v>119189.09499999999</v>
          </cell>
          <cell r="I56">
            <v>124671.79199999999</v>
          </cell>
        </row>
        <row r="57">
          <cell r="B57" t="str">
            <v>KZN253</v>
          </cell>
          <cell r="C57" t="str">
            <v>L</v>
          </cell>
          <cell r="D57" t="str">
            <v>2000</v>
          </cell>
          <cell r="E57" t="str">
            <v>Employee related costs</v>
          </cell>
          <cell r="F57">
            <v>35306.452</v>
          </cell>
          <cell r="G57">
            <v>39578.195</v>
          </cell>
          <cell r="H57">
            <v>38808.99999999999</v>
          </cell>
          <cell r="I57">
            <v>40663.045000000006</v>
          </cell>
        </row>
        <row r="58">
          <cell r="B58" t="str">
            <v>MP314</v>
          </cell>
          <cell r="C58" t="str">
            <v>L</v>
          </cell>
          <cell r="D58" t="str">
            <v>2000</v>
          </cell>
          <cell r="E58" t="str">
            <v>Employee related costs</v>
          </cell>
          <cell r="F58">
            <v>114833.263</v>
          </cell>
          <cell r="G58">
            <v>99537.46799999998</v>
          </cell>
          <cell r="H58">
            <v>113196.07199999999</v>
          </cell>
          <cell r="I58">
            <v>119308.83599999998</v>
          </cell>
        </row>
        <row r="59">
          <cell r="B59" t="str">
            <v>EC136</v>
          </cell>
          <cell r="C59" t="str">
            <v>L</v>
          </cell>
          <cell r="D59" t="str">
            <v>2000</v>
          </cell>
          <cell r="E59" t="str">
            <v>Employee related costs</v>
          </cell>
          <cell r="F59">
            <v>78625.03199999999</v>
          </cell>
          <cell r="G59">
            <v>93823.939</v>
          </cell>
          <cell r="H59">
            <v>94002.322</v>
          </cell>
          <cell r="I59">
            <v>103272.36099999999</v>
          </cell>
        </row>
        <row r="60">
          <cell r="B60" t="str">
            <v>MP312</v>
          </cell>
          <cell r="C60" t="str">
            <v>H</v>
          </cell>
          <cell r="D60" t="str">
            <v>2000</v>
          </cell>
          <cell r="E60" t="str">
            <v>Employee related costs</v>
          </cell>
          <cell r="F60">
            <v>951931.6599999999</v>
          </cell>
          <cell r="G60">
            <v>994369.388</v>
          </cell>
          <cell r="H60">
            <v>1032267.586</v>
          </cell>
          <cell r="I60">
            <v>1081816.413</v>
          </cell>
        </row>
        <row r="61">
          <cell r="B61" t="str">
            <v>GT421</v>
          </cell>
          <cell r="C61" t="str">
            <v>H</v>
          </cell>
          <cell r="D61" t="str">
            <v>2000</v>
          </cell>
          <cell r="E61" t="str">
            <v>Employee related costs</v>
          </cell>
          <cell r="F61">
            <v>1149137.2820000004</v>
          </cell>
          <cell r="G61">
            <v>1315733.5670000003</v>
          </cell>
          <cell r="H61">
            <v>1331823.498</v>
          </cell>
          <cell r="I61">
            <v>1401772.6069999998</v>
          </cell>
        </row>
        <row r="62">
          <cell r="B62" t="str">
            <v>NC073</v>
          </cell>
          <cell r="C62" t="str">
            <v>M</v>
          </cell>
          <cell r="D62" t="str">
            <v>2000</v>
          </cell>
          <cell r="E62" t="str">
            <v>Employee related costs</v>
          </cell>
          <cell r="F62">
            <v>93633.65200000002</v>
          </cell>
          <cell r="G62">
            <v>87750.623</v>
          </cell>
          <cell r="H62">
            <v>92511.332</v>
          </cell>
          <cell r="I62">
            <v>98062.35899999998</v>
          </cell>
        </row>
        <row r="63">
          <cell r="B63" t="str">
            <v>KZN241</v>
          </cell>
          <cell r="C63" t="str">
            <v>M</v>
          </cell>
          <cell r="D63" t="str">
            <v>2000</v>
          </cell>
          <cell r="E63" t="str">
            <v>Employee related costs</v>
          </cell>
          <cell r="F63">
            <v>122785.88000000002</v>
          </cell>
          <cell r="G63">
            <v>134788.896</v>
          </cell>
          <cell r="H63">
            <v>141882.51099999997</v>
          </cell>
          <cell r="I63">
            <v>149796.64500000002</v>
          </cell>
        </row>
        <row r="64">
          <cell r="B64" t="str">
            <v>EC137</v>
          </cell>
          <cell r="C64" t="str">
            <v>M</v>
          </cell>
          <cell r="D64" t="str">
            <v>2000</v>
          </cell>
          <cell r="E64" t="str">
            <v>Employee related costs</v>
          </cell>
          <cell r="F64">
            <v>99614.386</v>
          </cell>
          <cell r="G64">
            <v>97353.42000000001</v>
          </cell>
          <cell r="H64">
            <v>98202.70300000001</v>
          </cell>
          <cell r="I64">
            <v>103070.881</v>
          </cell>
        </row>
        <row r="65">
          <cell r="B65" t="str">
            <v>EC139</v>
          </cell>
          <cell r="C65" t="str">
            <v>M</v>
          </cell>
          <cell r="D65" t="str">
            <v>2000</v>
          </cell>
          <cell r="E65" t="str">
            <v>Employee related costs</v>
          </cell>
          <cell r="F65">
            <v>288494.33199999994</v>
          </cell>
          <cell r="G65">
            <v>319188.626</v>
          </cell>
          <cell r="H65">
            <v>333573.081</v>
          </cell>
          <cell r="I65">
            <v>348234.1299999999</v>
          </cell>
        </row>
        <row r="66">
          <cell r="B66" t="str">
            <v>LIM471</v>
          </cell>
          <cell r="C66" t="str">
            <v>L</v>
          </cell>
          <cell r="D66" t="str">
            <v>2000</v>
          </cell>
          <cell r="E66" t="str">
            <v>Employee related costs</v>
          </cell>
          <cell r="F66">
            <v>90067.49399999999</v>
          </cell>
          <cell r="G66">
            <v>97556.65099999998</v>
          </cell>
          <cell r="H66">
            <v>99881.772</v>
          </cell>
          <cell r="I66">
            <v>103562.17200000002</v>
          </cell>
        </row>
        <row r="67">
          <cell r="B67" t="str">
            <v>ETH</v>
          </cell>
          <cell r="C67" t="str">
            <v>H</v>
          </cell>
          <cell r="D67" t="str">
            <v>2000</v>
          </cell>
          <cell r="E67" t="str">
            <v>Employee related costs</v>
          </cell>
          <cell r="F67">
            <v>11624528.351</v>
          </cell>
          <cell r="G67">
            <v>10751491.589999998</v>
          </cell>
          <cell r="H67">
            <v>13616085.406000001</v>
          </cell>
          <cell r="I67">
            <v>14572317.274999997</v>
          </cell>
        </row>
        <row r="68">
          <cell r="B68" t="str">
            <v>DC20</v>
          </cell>
          <cell r="C68" t="str">
            <v>L</v>
          </cell>
          <cell r="D68" t="str">
            <v>2000</v>
          </cell>
          <cell r="E68" t="str">
            <v>Employee related costs</v>
          </cell>
          <cell r="F68">
            <v>111189.49</v>
          </cell>
          <cell r="G68">
            <v>119190.79999999999</v>
          </cell>
          <cell r="H68">
            <v>126428.57800000001</v>
          </cell>
          <cell r="I68">
            <v>134330.366</v>
          </cell>
        </row>
        <row r="69">
          <cell r="B69" t="str">
            <v>DC9</v>
          </cell>
          <cell r="C69" t="str">
            <v>M</v>
          </cell>
          <cell r="D69" t="str">
            <v>2000</v>
          </cell>
          <cell r="E69" t="str">
            <v>Employee related costs</v>
          </cell>
          <cell r="F69">
            <v>70068.44600000001</v>
          </cell>
          <cell r="G69">
            <v>80665.28</v>
          </cell>
          <cell r="H69">
            <v>87400.15999999999</v>
          </cell>
          <cell r="I69">
            <v>87450.23999999998</v>
          </cell>
        </row>
        <row r="70">
          <cell r="B70" t="str">
            <v>NC452</v>
          </cell>
          <cell r="C70" t="str">
            <v>M</v>
          </cell>
          <cell r="D70" t="str">
            <v>2000</v>
          </cell>
          <cell r="E70" t="str">
            <v>Employee related costs</v>
          </cell>
          <cell r="F70">
            <v>133912.88999999998</v>
          </cell>
          <cell r="G70">
            <v>156254.19599999997</v>
          </cell>
          <cell r="H70">
            <v>165250.28100000002</v>
          </cell>
          <cell r="I70">
            <v>175911.573</v>
          </cell>
        </row>
        <row r="71">
          <cell r="B71" t="str">
            <v>NC453</v>
          </cell>
          <cell r="C71" t="str">
            <v>M</v>
          </cell>
          <cell r="D71" t="str">
            <v>2000</v>
          </cell>
          <cell r="E71" t="str">
            <v>Employee related costs</v>
          </cell>
          <cell r="F71">
            <v>162599.111</v>
          </cell>
          <cell r="G71">
            <v>167438.51200000005</v>
          </cell>
          <cell r="H71">
            <v>167449.055</v>
          </cell>
          <cell r="I71">
            <v>174984.245</v>
          </cell>
        </row>
        <row r="72">
          <cell r="B72" t="str">
            <v>DC4</v>
          </cell>
          <cell r="C72" t="str">
            <v>M</v>
          </cell>
          <cell r="D72" t="str">
            <v>2000</v>
          </cell>
          <cell r="E72" t="str">
            <v>Employee related costs</v>
          </cell>
          <cell r="F72">
            <v>145000.11000000002</v>
          </cell>
          <cell r="G72">
            <v>239507.90200000003</v>
          </cell>
          <cell r="H72">
            <v>168962.638</v>
          </cell>
          <cell r="I72">
            <v>179907.14900000003</v>
          </cell>
        </row>
        <row r="73">
          <cell r="B73" t="str">
            <v>WC044</v>
          </cell>
          <cell r="C73" t="str">
            <v>H</v>
          </cell>
          <cell r="D73" t="str">
            <v>2000</v>
          </cell>
          <cell r="E73" t="str">
            <v>Employee related costs</v>
          </cell>
          <cell r="F73">
            <v>601496.068</v>
          </cell>
          <cell r="G73">
            <v>634505.777</v>
          </cell>
          <cell r="H73">
            <v>657011.2459999999</v>
          </cell>
          <cell r="I73">
            <v>692045.4029999999</v>
          </cell>
        </row>
        <row r="74">
          <cell r="B74" t="str">
            <v>DC30</v>
          </cell>
          <cell r="C74" t="str">
            <v>M</v>
          </cell>
          <cell r="D74" t="str">
            <v>2000</v>
          </cell>
          <cell r="E74" t="str">
            <v>Employee related costs</v>
          </cell>
          <cell r="F74">
            <v>178247.87099999998</v>
          </cell>
          <cell r="G74">
            <v>196889.892</v>
          </cell>
          <cell r="H74">
            <v>217422.906</v>
          </cell>
          <cell r="I74">
            <v>237909.19800000003</v>
          </cell>
        </row>
        <row r="75">
          <cell r="B75" t="str">
            <v>MP307</v>
          </cell>
          <cell r="C75" t="str">
            <v>H</v>
          </cell>
          <cell r="D75" t="str">
            <v>2000</v>
          </cell>
          <cell r="E75" t="str">
            <v>Employee related costs</v>
          </cell>
          <cell r="F75">
            <v>591940.604</v>
          </cell>
          <cell r="G75">
            <v>628944.9720000001</v>
          </cell>
          <cell r="H75">
            <v>612544.0800000001</v>
          </cell>
          <cell r="I75">
            <v>650836.656</v>
          </cell>
        </row>
        <row r="76">
          <cell r="B76" t="str">
            <v>EC123</v>
          </cell>
          <cell r="C76" t="str">
            <v>L</v>
          </cell>
          <cell r="D76" t="str">
            <v>2000</v>
          </cell>
          <cell r="E76" t="str">
            <v>Employee related costs</v>
          </cell>
          <cell r="F76">
            <v>53323.268</v>
          </cell>
          <cell r="G76">
            <v>46842.687999999995</v>
          </cell>
          <cell r="H76">
            <v>45214.914</v>
          </cell>
          <cell r="I76">
            <v>48040.853</v>
          </cell>
        </row>
        <row r="77">
          <cell r="B77" t="str">
            <v>LIM331</v>
          </cell>
          <cell r="C77" t="str">
            <v>L</v>
          </cell>
          <cell r="D77" t="str">
            <v>2000</v>
          </cell>
          <cell r="E77" t="str">
            <v>Employee related costs</v>
          </cell>
          <cell r="F77">
            <v>141969.946</v>
          </cell>
          <cell r="G77">
            <v>173677.59</v>
          </cell>
          <cell r="H77">
            <v>182779.31699999998</v>
          </cell>
          <cell r="I77">
            <v>192689.082</v>
          </cell>
        </row>
        <row r="78">
          <cell r="B78" t="str">
            <v>KZN433</v>
          </cell>
          <cell r="C78" t="str">
            <v>L</v>
          </cell>
          <cell r="D78" t="str">
            <v>2000</v>
          </cell>
          <cell r="E78" t="str">
            <v>Employee related costs</v>
          </cell>
          <cell r="F78">
            <v>136287.275</v>
          </cell>
          <cell r="G78">
            <v>140358.256</v>
          </cell>
          <cell r="H78">
            <v>133429.059</v>
          </cell>
          <cell r="I78">
            <v>139566.79499999998</v>
          </cell>
        </row>
        <row r="79">
          <cell r="B79" t="str">
            <v>LIM332</v>
          </cell>
          <cell r="C79" t="str">
            <v>L</v>
          </cell>
          <cell r="D79" t="str">
            <v>2000</v>
          </cell>
          <cell r="E79" t="str">
            <v>Employee related costs</v>
          </cell>
          <cell r="F79">
            <v>104720.11300000001</v>
          </cell>
          <cell r="G79">
            <v>119396.10800000001</v>
          </cell>
          <cell r="H79">
            <v>126647.763</v>
          </cell>
          <cell r="I79">
            <v>134681.194</v>
          </cell>
        </row>
        <row r="80">
          <cell r="B80" t="str">
            <v>NW394</v>
          </cell>
          <cell r="C80" t="str">
            <v>M</v>
          </cell>
          <cell r="D80" t="str">
            <v>2000</v>
          </cell>
          <cell r="E80" t="str">
            <v>Employee related costs</v>
          </cell>
          <cell r="F80" t="str">
            <v/>
          </cell>
          <cell r="G80">
            <v>114085.79800000001</v>
          </cell>
          <cell r="H80">
            <v>120516.157</v>
          </cell>
          <cell r="I80">
            <v>128841.05799999999</v>
          </cell>
        </row>
        <row r="81">
          <cell r="B81" t="str">
            <v>LIM333</v>
          </cell>
          <cell r="C81" t="str">
            <v>H</v>
          </cell>
          <cell r="D81" t="str">
            <v>2000</v>
          </cell>
          <cell r="E81" t="str">
            <v>Employee related costs</v>
          </cell>
          <cell r="F81">
            <v>331772.47399999993</v>
          </cell>
          <cell r="G81">
            <v>345564.11899999995</v>
          </cell>
          <cell r="H81">
            <v>361695.79</v>
          </cell>
          <cell r="I81">
            <v>378592.865</v>
          </cell>
        </row>
        <row r="82">
          <cell r="B82" t="str">
            <v>NC065</v>
          </cell>
          <cell r="C82" t="str">
            <v>L</v>
          </cell>
          <cell r="D82" t="str">
            <v>2000</v>
          </cell>
          <cell r="E82" t="str">
            <v>Employee related costs</v>
          </cell>
          <cell r="F82">
            <v>40229.545999999995</v>
          </cell>
          <cell r="G82">
            <v>43845.925</v>
          </cell>
          <cell r="H82">
            <v>45562.55100000001</v>
          </cell>
          <cell r="I82">
            <v>48374.696</v>
          </cell>
        </row>
        <row r="83">
          <cell r="B83" t="str">
            <v>DC43</v>
          </cell>
          <cell r="C83" t="str">
            <v>L</v>
          </cell>
          <cell r="D83" t="str">
            <v>2000</v>
          </cell>
          <cell r="E83" t="str">
            <v>Employee related costs</v>
          </cell>
          <cell r="F83">
            <v>206159.58800000002</v>
          </cell>
          <cell r="G83">
            <v>222746.265</v>
          </cell>
          <cell r="H83">
            <v>232809.858</v>
          </cell>
          <cell r="I83">
            <v>248841.92699999997</v>
          </cell>
        </row>
        <row r="84">
          <cell r="B84" t="str">
            <v>WC042</v>
          </cell>
          <cell r="C84" t="str">
            <v>M</v>
          </cell>
          <cell r="D84" t="str">
            <v>2000</v>
          </cell>
          <cell r="E84" t="str">
            <v>Employee related costs</v>
          </cell>
          <cell r="F84">
            <v>184702.025</v>
          </cell>
          <cell r="G84">
            <v>194279.14999999997</v>
          </cell>
          <cell r="H84">
            <v>204066.059</v>
          </cell>
          <cell r="I84">
            <v>216167.305</v>
          </cell>
        </row>
        <row r="85">
          <cell r="B85" t="str">
            <v>KZN276</v>
          </cell>
          <cell r="C85" t="str">
            <v>L</v>
          </cell>
          <cell r="D85" t="str">
            <v>2000</v>
          </cell>
          <cell r="E85" t="str">
            <v>Employee related costs</v>
          </cell>
          <cell r="F85">
            <v>81538</v>
          </cell>
          <cell r="G85">
            <v>86634.12199999999</v>
          </cell>
          <cell r="H85">
            <v>92265.00000000001</v>
          </cell>
          <cell r="I85">
            <v>98261.99899999998</v>
          </cell>
        </row>
        <row r="86">
          <cell r="B86" t="str">
            <v>DC29</v>
          </cell>
          <cell r="C86" t="str">
            <v>L</v>
          </cell>
          <cell r="D86" t="str">
            <v>2000</v>
          </cell>
          <cell r="E86" t="str">
            <v>Employee related costs</v>
          </cell>
          <cell r="F86">
            <v>242773.512</v>
          </cell>
          <cell r="G86">
            <v>274982.952</v>
          </cell>
          <cell r="H86">
            <v>293880.33</v>
          </cell>
          <cell r="I86">
            <v>313923.66900000005</v>
          </cell>
        </row>
        <row r="87">
          <cell r="B87" t="str">
            <v>KZN224</v>
          </cell>
          <cell r="C87" t="str">
            <v>L</v>
          </cell>
          <cell r="D87" t="str">
            <v>2000</v>
          </cell>
          <cell r="E87" t="str">
            <v>Employee related costs</v>
          </cell>
          <cell r="F87">
            <v>27584.326</v>
          </cell>
          <cell r="G87">
            <v>31398.078999999998</v>
          </cell>
          <cell r="H87">
            <v>31709.41</v>
          </cell>
          <cell r="I87">
            <v>33579.31</v>
          </cell>
        </row>
        <row r="88">
          <cell r="B88" t="str">
            <v>KZN237</v>
          </cell>
          <cell r="C88" t="str">
            <v>M</v>
          </cell>
          <cell r="D88" t="str">
            <v>2000</v>
          </cell>
          <cell r="E88" t="str">
            <v>Employee related costs</v>
          </cell>
          <cell r="F88">
            <v>182513</v>
          </cell>
          <cell r="G88">
            <v>175092.76200000002</v>
          </cell>
          <cell r="H88">
            <v>202361.252</v>
          </cell>
          <cell r="I88">
            <v>211669.87</v>
          </cell>
        </row>
        <row r="89">
          <cell r="B89" t="str">
            <v>EC135</v>
          </cell>
          <cell r="C89" t="str">
            <v>L</v>
          </cell>
          <cell r="D89" t="str">
            <v>2000</v>
          </cell>
          <cell r="E89" t="str">
            <v>Employee related costs</v>
          </cell>
          <cell r="F89">
            <v>126617.08699999998</v>
          </cell>
          <cell r="G89">
            <v>128429.16499999998</v>
          </cell>
          <cell r="H89">
            <v>137488.846</v>
          </cell>
          <cell r="I89">
            <v>144853.443</v>
          </cell>
        </row>
        <row r="90">
          <cell r="B90" t="str">
            <v>EC131</v>
          </cell>
          <cell r="C90" t="str">
            <v>L</v>
          </cell>
          <cell r="D90" t="str">
            <v>2000</v>
          </cell>
          <cell r="E90" t="str">
            <v>Employee related costs</v>
          </cell>
          <cell r="F90">
            <v>90000.00000000001</v>
          </cell>
          <cell r="G90">
            <v>95850.26699999999</v>
          </cell>
          <cell r="H90">
            <v>100451.103</v>
          </cell>
          <cell r="I90">
            <v>105272.717</v>
          </cell>
        </row>
        <row r="91">
          <cell r="B91" t="str">
            <v>NW405</v>
          </cell>
          <cell r="C91" t="str">
            <v>H</v>
          </cell>
          <cell r="D91" t="str">
            <v>2000</v>
          </cell>
          <cell r="E91" t="str">
            <v>Employee related costs</v>
          </cell>
          <cell r="F91">
            <v>511020.66</v>
          </cell>
          <cell r="G91">
            <v>547068.2760000001</v>
          </cell>
          <cell r="H91">
            <v>577060.6260000002</v>
          </cell>
          <cell r="I91">
            <v>607385.5680000001</v>
          </cell>
        </row>
        <row r="92">
          <cell r="B92" t="str">
            <v>DC14</v>
          </cell>
          <cell r="C92" t="str">
            <v>H</v>
          </cell>
          <cell r="D92" t="str">
            <v>2000</v>
          </cell>
          <cell r="E92" t="str">
            <v>Employee related costs</v>
          </cell>
          <cell r="F92">
            <v>231213.661</v>
          </cell>
          <cell r="G92">
            <v>242460.26999999996</v>
          </cell>
          <cell r="H92">
            <v>236844.38999999996</v>
          </cell>
          <cell r="I92">
            <v>247908.414</v>
          </cell>
        </row>
        <row r="93">
          <cell r="B93" t="str">
            <v>NC451</v>
          </cell>
          <cell r="C93" t="str">
            <v>L</v>
          </cell>
          <cell r="D93" t="str">
            <v>2000</v>
          </cell>
          <cell r="E93" t="str">
            <v>Employee related costs</v>
          </cell>
          <cell r="F93">
            <v>65916.446</v>
          </cell>
          <cell r="G93">
            <v>87899.055</v>
          </cell>
          <cell r="H93">
            <v>92643.07799999998</v>
          </cell>
          <cell r="I93">
            <v>98201.661</v>
          </cell>
        </row>
        <row r="94">
          <cell r="B94" t="str">
            <v>DC45</v>
          </cell>
          <cell r="C94" t="str">
            <v>M</v>
          </cell>
          <cell r="D94" t="str">
            <v>2000</v>
          </cell>
          <cell r="E94" t="str">
            <v>Employee related costs</v>
          </cell>
          <cell r="F94">
            <v>63299.35100000001</v>
          </cell>
          <cell r="G94">
            <v>71343.476</v>
          </cell>
          <cell r="H94">
            <v>68738.207</v>
          </cell>
          <cell r="I94">
            <v>70374.516</v>
          </cell>
        </row>
        <row r="95">
          <cell r="B95" t="str">
            <v>KZN272</v>
          </cell>
          <cell r="C95" t="str">
            <v>L</v>
          </cell>
          <cell r="D95" t="str">
            <v>2000</v>
          </cell>
          <cell r="E95" t="str">
            <v>Employee related costs</v>
          </cell>
          <cell r="F95">
            <v>91409.381</v>
          </cell>
          <cell r="G95">
            <v>93532.52399999999</v>
          </cell>
          <cell r="H95">
            <v>98583.26899999999</v>
          </cell>
          <cell r="I95">
            <v>103906.77699999999</v>
          </cell>
        </row>
        <row r="96">
          <cell r="B96" t="str">
            <v>NW397</v>
          </cell>
          <cell r="C96" t="str">
            <v>L</v>
          </cell>
          <cell r="D96" t="str">
            <v>2000</v>
          </cell>
          <cell r="E96" t="str">
            <v>Employee related costs</v>
          </cell>
          <cell r="F96">
            <v>38012.207</v>
          </cell>
          <cell r="G96">
            <v>48134.317</v>
          </cell>
          <cell r="H96">
            <v>49990.618</v>
          </cell>
          <cell r="I96">
            <v>52221.388999999996</v>
          </cell>
        </row>
        <row r="97">
          <cell r="B97" t="str">
            <v>NC064</v>
          </cell>
          <cell r="C97" t="str">
            <v>L</v>
          </cell>
          <cell r="D97" t="str">
            <v>2000</v>
          </cell>
          <cell r="E97" t="str">
            <v>Employee related costs</v>
          </cell>
          <cell r="F97">
            <v>24529.889000000003</v>
          </cell>
          <cell r="G97">
            <v>25450.598999999995</v>
          </cell>
          <cell r="H97">
            <v>27041.262000000002</v>
          </cell>
          <cell r="I97">
            <v>28731.347999999998</v>
          </cell>
        </row>
        <row r="98">
          <cell r="B98" t="str">
            <v>WC041</v>
          </cell>
          <cell r="C98" t="str">
            <v>M</v>
          </cell>
          <cell r="D98" t="str">
            <v>2000</v>
          </cell>
          <cell r="E98" t="str">
            <v>Employee related costs</v>
          </cell>
          <cell r="F98">
            <v>64962.196</v>
          </cell>
          <cell r="G98">
            <v>58317.41</v>
          </cell>
          <cell r="H98">
            <v>62608.99</v>
          </cell>
          <cell r="I98">
            <v>67678.79000000001</v>
          </cell>
        </row>
        <row r="99">
          <cell r="B99" t="str">
            <v>NC074</v>
          </cell>
          <cell r="C99" t="str">
            <v>M</v>
          </cell>
          <cell r="D99" t="str">
            <v>2000</v>
          </cell>
          <cell r="E99" t="str">
            <v>Employee related costs</v>
          </cell>
          <cell r="F99">
            <v>23489.566</v>
          </cell>
          <cell r="G99">
            <v>25915.383</v>
          </cell>
          <cell r="H99">
            <v>29118.370000000003</v>
          </cell>
          <cell r="I99">
            <v>30865.517</v>
          </cell>
        </row>
        <row r="100">
          <cell r="B100" t="str">
            <v>NC066</v>
          </cell>
          <cell r="C100" t="str">
            <v>M</v>
          </cell>
          <cell r="D100" t="str">
            <v>2000</v>
          </cell>
          <cell r="E100" t="str">
            <v>Employee related costs</v>
          </cell>
          <cell r="F100">
            <v>26623.956000000002</v>
          </cell>
          <cell r="G100">
            <v>26968.617000000002</v>
          </cell>
          <cell r="H100">
            <v>28213.342</v>
          </cell>
          <cell r="I100">
            <v>29987.037</v>
          </cell>
        </row>
        <row r="101">
          <cell r="B101" t="str">
            <v>NC086</v>
          </cell>
          <cell r="C101" t="str">
            <v>L</v>
          </cell>
          <cell r="D101" t="str">
            <v>2000</v>
          </cell>
          <cell r="E101" t="str">
            <v>Employee related costs</v>
          </cell>
          <cell r="F101">
            <v>35229.088</v>
          </cell>
          <cell r="G101">
            <v>37751.604999999996</v>
          </cell>
          <cell r="H101">
            <v>39769.19099999999</v>
          </cell>
          <cell r="I101">
            <v>42501.589</v>
          </cell>
        </row>
        <row r="102">
          <cell r="B102" t="str">
            <v>NW374</v>
          </cell>
          <cell r="C102" t="str">
            <v>L</v>
          </cell>
          <cell r="D102" t="str">
            <v>2000</v>
          </cell>
          <cell r="E102" t="str">
            <v>Employee related costs</v>
          </cell>
          <cell r="F102">
            <v>67256.568</v>
          </cell>
          <cell r="G102">
            <v>61978.074</v>
          </cell>
          <cell r="H102">
            <v>65845.806</v>
          </cell>
          <cell r="I102">
            <v>69955.00300000001</v>
          </cell>
        </row>
        <row r="103">
          <cell r="B103" t="str">
            <v>NC067</v>
          </cell>
          <cell r="C103" t="str">
            <v>L</v>
          </cell>
          <cell r="D103" t="str">
            <v>2000</v>
          </cell>
          <cell r="E103" t="str">
            <v>Employee related costs</v>
          </cell>
          <cell r="F103">
            <v>26987.751000000004</v>
          </cell>
          <cell r="G103">
            <v>31299.124999999996</v>
          </cell>
          <cell r="H103">
            <v>32865.495</v>
          </cell>
          <cell r="I103">
            <v>34802.664000000004</v>
          </cell>
        </row>
        <row r="104">
          <cell r="B104" t="str">
            <v>DC28</v>
          </cell>
          <cell r="C104" t="str">
            <v>H</v>
          </cell>
          <cell r="D104" t="str">
            <v>2000</v>
          </cell>
          <cell r="E104" t="str">
            <v>Employee related costs</v>
          </cell>
          <cell r="F104">
            <v>233329.63799999998</v>
          </cell>
          <cell r="G104">
            <v>280420.76499999996</v>
          </cell>
          <cell r="H104">
            <v>291890.178</v>
          </cell>
          <cell r="I104">
            <v>309447.044</v>
          </cell>
        </row>
        <row r="105">
          <cell r="B105" t="str">
            <v>EC157</v>
          </cell>
          <cell r="C105" t="str">
            <v>H</v>
          </cell>
          <cell r="D105" t="str">
            <v>2000</v>
          </cell>
          <cell r="E105" t="str">
            <v>Employee related costs</v>
          </cell>
          <cell r="F105">
            <v>455428.04199999996</v>
          </cell>
          <cell r="G105">
            <v>494070.966</v>
          </cell>
          <cell r="H105">
            <v>516120.873</v>
          </cell>
          <cell r="I105">
            <v>541395.0279999999</v>
          </cell>
        </row>
        <row r="106">
          <cell r="B106" t="str">
            <v>WC048</v>
          </cell>
          <cell r="C106" t="str">
            <v>M</v>
          </cell>
          <cell r="D106" t="str">
            <v>2000</v>
          </cell>
          <cell r="E106" t="str">
            <v>Employee related costs</v>
          </cell>
          <cell r="F106">
            <v>246942.41199999998</v>
          </cell>
          <cell r="G106">
            <v>283808.518</v>
          </cell>
          <cell r="H106">
            <v>302363.521</v>
          </cell>
          <cell r="I106">
            <v>321501.027</v>
          </cell>
        </row>
        <row r="107">
          <cell r="B107" t="str">
            <v>FS162</v>
          </cell>
          <cell r="C107" t="str">
            <v>M</v>
          </cell>
          <cell r="D107" t="str">
            <v>2000</v>
          </cell>
          <cell r="E107" t="str">
            <v>Employee related costs</v>
          </cell>
          <cell r="F107">
            <v>102911.72299999998</v>
          </cell>
          <cell r="G107">
            <v>107615.426</v>
          </cell>
          <cell r="H107">
            <v>114014.736</v>
          </cell>
          <cell r="I107">
            <v>120795.643</v>
          </cell>
        </row>
        <row r="108">
          <cell r="B108" t="str">
            <v>EC109</v>
          </cell>
          <cell r="C108" t="str">
            <v>M</v>
          </cell>
          <cell r="D108" t="str">
            <v>2000</v>
          </cell>
          <cell r="E108" t="str">
            <v>Employee related costs</v>
          </cell>
          <cell r="F108">
            <v>56373.643</v>
          </cell>
          <cell r="G108">
            <v>58885.70999999999</v>
          </cell>
          <cell r="H108">
            <v>65887.409</v>
          </cell>
          <cell r="I108">
            <v>69840.654</v>
          </cell>
        </row>
        <row r="109">
          <cell r="B109" t="str">
            <v>EC108</v>
          </cell>
          <cell r="C109" t="str">
            <v>M</v>
          </cell>
          <cell r="D109" t="str">
            <v>2000</v>
          </cell>
          <cell r="E109" t="str">
            <v>Employee related costs</v>
          </cell>
          <cell r="F109">
            <v>303218.98199999996</v>
          </cell>
          <cell r="G109">
            <v>336973.76200000005</v>
          </cell>
          <cell r="H109">
            <v>338851.18899999995</v>
          </cell>
          <cell r="I109">
            <v>354438.344</v>
          </cell>
        </row>
        <row r="110">
          <cell r="B110" t="str">
            <v>KZN292</v>
          </cell>
          <cell r="C110" t="str">
            <v>H</v>
          </cell>
          <cell r="D110" t="str">
            <v>2000</v>
          </cell>
          <cell r="E110" t="str">
            <v>Employee related costs</v>
          </cell>
          <cell r="F110">
            <v>418704.95</v>
          </cell>
          <cell r="G110">
            <v>474992.328</v>
          </cell>
          <cell r="H110">
            <v>537360.914</v>
          </cell>
          <cell r="I110">
            <v>569358.294</v>
          </cell>
        </row>
        <row r="111">
          <cell r="B111" t="str">
            <v>WC051</v>
          </cell>
          <cell r="C111" t="str">
            <v>M</v>
          </cell>
          <cell r="D111" t="str">
            <v>2000</v>
          </cell>
          <cell r="E111" t="str">
            <v>Employee related costs</v>
          </cell>
          <cell r="F111">
            <v>26907.13</v>
          </cell>
          <cell r="G111">
            <v>29033.908000000003</v>
          </cell>
          <cell r="H111">
            <v>29383.260000000006</v>
          </cell>
          <cell r="I111">
            <v>31577.699999999997</v>
          </cell>
        </row>
        <row r="112">
          <cell r="B112" t="str">
            <v>WC026</v>
          </cell>
          <cell r="C112" t="str">
            <v>M</v>
          </cell>
          <cell r="D112" t="str">
            <v>2000</v>
          </cell>
          <cell r="E112" t="str">
            <v>Employee related costs</v>
          </cell>
          <cell r="F112">
            <v>205967.53099999996</v>
          </cell>
          <cell r="G112">
            <v>208382.202</v>
          </cell>
          <cell r="H112">
            <v>234271.51400000002</v>
          </cell>
          <cell r="I112">
            <v>246267.77000000005</v>
          </cell>
        </row>
        <row r="113">
          <cell r="B113" t="str">
            <v>DC18</v>
          </cell>
          <cell r="C113" t="str">
            <v>L</v>
          </cell>
          <cell r="D113" t="str">
            <v>2000</v>
          </cell>
          <cell r="E113" t="str">
            <v>Employee related costs</v>
          </cell>
          <cell r="F113">
            <v>89109.554</v>
          </cell>
          <cell r="G113">
            <v>101331.86200000001</v>
          </cell>
          <cell r="H113">
            <v>104125.56899999999</v>
          </cell>
          <cell r="I113">
            <v>105795.061</v>
          </cell>
        </row>
        <row r="114">
          <cell r="B114" t="str">
            <v>MP305</v>
          </cell>
          <cell r="C114" t="str">
            <v>L</v>
          </cell>
          <cell r="D114" t="str">
            <v>2000</v>
          </cell>
          <cell r="E114" t="str">
            <v>Employee related costs</v>
          </cell>
          <cell r="F114" t="str">
            <v/>
          </cell>
          <cell r="G114">
            <v>247752.181</v>
          </cell>
          <cell r="H114">
            <v>262855.6</v>
          </cell>
          <cell r="I114">
            <v>279878.7</v>
          </cell>
        </row>
        <row r="115">
          <cell r="B115" t="str">
            <v>NW396</v>
          </cell>
          <cell r="C115" t="str">
            <v>L</v>
          </cell>
          <cell r="D115" t="str">
            <v>2000</v>
          </cell>
          <cell r="E115" t="str">
            <v>Employee related costs</v>
          </cell>
          <cell r="F115">
            <v>68517.53600000001</v>
          </cell>
          <cell r="G115">
            <v>73078.37499999999</v>
          </cell>
          <cell r="H115">
            <v>76503.914</v>
          </cell>
          <cell r="I115">
            <v>81285.40800000001</v>
          </cell>
        </row>
        <row r="116">
          <cell r="B116" t="str">
            <v>LIM355</v>
          </cell>
          <cell r="C116" t="str">
            <v>L</v>
          </cell>
          <cell r="D116" t="str">
            <v>2000</v>
          </cell>
          <cell r="E116" t="str">
            <v>Employee related costs</v>
          </cell>
          <cell r="F116">
            <v>106076.62899999999</v>
          </cell>
          <cell r="G116">
            <v>117854.345</v>
          </cell>
          <cell r="H116">
            <v>120047.757</v>
          </cell>
          <cell r="I116">
            <v>125569.95399999998</v>
          </cell>
        </row>
        <row r="117">
          <cell r="B117" t="str">
            <v>LIM362</v>
          </cell>
          <cell r="C117" t="str">
            <v>M</v>
          </cell>
          <cell r="D117" t="str">
            <v>2000</v>
          </cell>
          <cell r="E117" t="str">
            <v>Employee related costs</v>
          </cell>
          <cell r="F117">
            <v>192927.59599999996</v>
          </cell>
          <cell r="G117">
            <v>212191.182</v>
          </cell>
          <cell r="H117">
            <v>213673.86800000002</v>
          </cell>
          <cell r="I117">
            <v>213673.86800000002</v>
          </cell>
        </row>
        <row r="118">
          <cell r="B118" t="str">
            <v>GT423</v>
          </cell>
          <cell r="C118" t="str">
            <v>M</v>
          </cell>
          <cell r="D118" t="str">
            <v>2000</v>
          </cell>
          <cell r="E118" t="str">
            <v>Employee related costs</v>
          </cell>
          <cell r="F118">
            <v>197361.77400000003</v>
          </cell>
          <cell r="G118">
            <v>215770.342</v>
          </cell>
          <cell r="H118">
            <v>226662.542</v>
          </cell>
          <cell r="I118">
            <v>237724.63</v>
          </cell>
        </row>
        <row r="119">
          <cell r="B119" t="str">
            <v>FS161</v>
          </cell>
          <cell r="C119" t="str">
            <v>M</v>
          </cell>
          <cell r="D119" t="str">
            <v>2000</v>
          </cell>
          <cell r="E119" t="str">
            <v>Employee related costs</v>
          </cell>
          <cell r="F119">
            <v>53561.412000000004</v>
          </cell>
          <cell r="G119">
            <v>56458.574</v>
          </cell>
          <cell r="H119">
            <v>56151.195999999996</v>
          </cell>
          <cell r="I119">
            <v>59570.117</v>
          </cell>
        </row>
        <row r="120">
          <cell r="B120" t="str">
            <v>NW372</v>
          </cell>
          <cell r="C120" t="str">
            <v>H</v>
          </cell>
          <cell r="D120" t="str">
            <v>2000</v>
          </cell>
          <cell r="E120" t="str">
            <v>Employee related costs</v>
          </cell>
          <cell r="F120">
            <v>470019.987</v>
          </cell>
          <cell r="G120">
            <v>558802.6020000001</v>
          </cell>
          <cell r="H120">
            <v>585623.903</v>
          </cell>
          <cell r="I120">
            <v>613733.866</v>
          </cell>
        </row>
        <row r="121">
          <cell r="B121" t="str">
            <v>NW383</v>
          </cell>
          <cell r="C121" t="str">
            <v>L</v>
          </cell>
          <cell r="D121" t="str">
            <v>2000</v>
          </cell>
          <cell r="E121" t="str">
            <v>Employee related costs</v>
          </cell>
          <cell r="F121">
            <v>275865.04799999995</v>
          </cell>
          <cell r="G121">
            <v>293105.736</v>
          </cell>
          <cell r="H121">
            <v>311424.85199999996</v>
          </cell>
          <cell r="I121">
            <v>330888.8999999999</v>
          </cell>
        </row>
        <row r="122">
          <cell r="B122" t="str">
            <v>FS205</v>
          </cell>
          <cell r="C122" t="str">
            <v>M</v>
          </cell>
          <cell r="D122" t="str">
            <v>2000</v>
          </cell>
          <cell r="E122" t="str">
            <v>Employee related costs</v>
          </cell>
          <cell r="F122">
            <v>99134.454</v>
          </cell>
          <cell r="G122">
            <v>106325.647</v>
          </cell>
          <cell r="H122">
            <v>106602.80399999999</v>
          </cell>
          <cell r="I122">
            <v>114631.901</v>
          </cell>
        </row>
        <row r="123">
          <cell r="B123" t="str">
            <v>NC093</v>
          </cell>
          <cell r="C123" t="str">
            <v>L</v>
          </cell>
          <cell r="D123" t="str">
            <v>2000</v>
          </cell>
          <cell r="E123" t="str">
            <v>Employee related costs</v>
          </cell>
          <cell r="F123">
            <v>46679.062</v>
          </cell>
          <cell r="G123">
            <v>43576.03599999999</v>
          </cell>
          <cell r="H123">
            <v>49767.67599999999</v>
          </cell>
          <cell r="I123">
            <v>49149.81999999999</v>
          </cell>
        </row>
        <row r="124">
          <cell r="B124" t="str">
            <v>EC104</v>
          </cell>
          <cell r="C124" t="str">
            <v>M</v>
          </cell>
          <cell r="D124" t="str">
            <v>2000</v>
          </cell>
          <cell r="E124" t="str">
            <v>Employee related costs</v>
          </cell>
          <cell r="F124">
            <v>187859.95999999996</v>
          </cell>
          <cell r="G124">
            <v>198818.004</v>
          </cell>
          <cell r="H124">
            <v>210750.89999999997</v>
          </cell>
          <cell r="I124">
            <v>223374.346</v>
          </cell>
        </row>
        <row r="125">
          <cell r="B125" t="str">
            <v>LIM344</v>
          </cell>
          <cell r="C125" t="str">
            <v>M</v>
          </cell>
          <cell r="D125" t="str">
            <v>2000</v>
          </cell>
          <cell r="E125" t="str">
            <v>Employee related costs</v>
          </cell>
          <cell r="F125">
            <v>262015.335</v>
          </cell>
          <cell r="G125">
            <v>287566.908</v>
          </cell>
          <cell r="H125">
            <v>306258.108</v>
          </cell>
          <cell r="I125">
            <v>326166.03599999996</v>
          </cell>
        </row>
        <row r="126">
          <cell r="B126" t="str">
            <v>LIM473</v>
          </cell>
          <cell r="C126" t="str">
            <v>L</v>
          </cell>
          <cell r="D126" t="str">
            <v>2000</v>
          </cell>
          <cell r="E126" t="str">
            <v>Employee related costs</v>
          </cell>
          <cell r="F126">
            <v>82587.718</v>
          </cell>
          <cell r="G126">
            <v>84777.631</v>
          </cell>
          <cell r="H126">
            <v>100974.11200000001</v>
          </cell>
          <cell r="I126">
            <v>108036.10900000001</v>
          </cell>
        </row>
        <row r="127">
          <cell r="B127" t="str">
            <v>FS194</v>
          </cell>
          <cell r="C127" t="str">
            <v>H</v>
          </cell>
          <cell r="D127" t="str">
            <v>2000</v>
          </cell>
          <cell r="E127" t="str">
            <v>Employee related costs</v>
          </cell>
          <cell r="F127">
            <v>548306.5869999999</v>
          </cell>
          <cell r="G127">
            <v>568214.673</v>
          </cell>
          <cell r="H127">
            <v>606804.7909999999</v>
          </cell>
          <cell r="I127">
            <v>649594.659</v>
          </cell>
        </row>
        <row r="128">
          <cell r="B128" t="str">
            <v>NW393</v>
          </cell>
          <cell r="C128" t="str">
            <v>M</v>
          </cell>
          <cell r="D128" t="str">
            <v>2000</v>
          </cell>
          <cell r="E128" t="str">
            <v>Employee related costs</v>
          </cell>
          <cell r="F128">
            <v>65854.5</v>
          </cell>
          <cell r="G128">
            <v>60070.489</v>
          </cell>
          <cell r="H128">
            <v>63841.789000000004</v>
          </cell>
          <cell r="I128">
            <v>67386.083</v>
          </cell>
        </row>
        <row r="129">
          <cell r="B129" t="str">
            <v>KZN291</v>
          </cell>
          <cell r="C129" t="str">
            <v>L</v>
          </cell>
          <cell r="D129" t="str">
            <v>2000</v>
          </cell>
          <cell r="E129" t="str">
            <v>Employee related costs</v>
          </cell>
          <cell r="F129">
            <v>106958.32300000002</v>
          </cell>
          <cell r="G129">
            <v>110037.011</v>
          </cell>
          <cell r="H129">
            <v>114988.68299999999</v>
          </cell>
          <cell r="I129">
            <v>119705.36600000001</v>
          </cell>
        </row>
        <row r="130">
          <cell r="B130" t="str">
            <v>MAN</v>
          </cell>
          <cell r="C130" t="str">
            <v>H</v>
          </cell>
          <cell r="D130" t="str">
            <v>2000</v>
          </cell>
          <cell r="E130" t="str">
            <v>Employee related costs</v>
          </cell>
          <cell r="F130">
            <v>2003548.5899999999</v>
          </cell>
          <cell r="G130">
            <v>2103204.855</v>
          </cell>
          <cell r="H130">
            <v>2301339.36</v>
          </cell>
          <cell r="I130">
            <v>2421621.176000001</v>
          </cell>
        </row>
        <row r="131">
          <cell r="B131" t="str">
            <v>FS196</v>
          </cell>
          <cell r="C131" t="str">
            <v>M</v>
          </cell>
          <cell r="D131" t="str">
            <v>2000</v>
          </cell>
          <cell r="E131" t="str">
            <v>Employee related costs</v>
          </cell>
          <cell r="F131">
            <v>121947.46900000001</v>
          </cell>
          <cell r="G131">
            <v>110211.831</v>
          </cell>
          <cell r="H131">
            <v>116490.791</v>
          </cell>
          <cell r="I131">
            <v>122782.364</v>
          </cell>
        </row>
        <row r="132">
          <cell r="B132" t="str">
            <v>KZN294</v>
          </cell>
          <cell r="C132" t="str">
            <v>M</v>
          </cell>
          <cell r="D132" t="str">
            <v>2000</v>
          </cell>
          <cell r="E132" t="str">
            <v>Employee related costs</v>
          </cell>
          <cell r="F132">
            <v>44864.524</v>
          </cell>
          <cell r="G132">
            <v>47315.297999999995</v>
          </cell>
          <cell r="H132">
            <v>49436.99</v>
          </cell>
          <cell r="I132">
            <v>51579.046</v>
          </cell>
        </row>
        <row r="133">
          <cell r="B133" t="str">
            <v>NW404</v>
          </cell>
          <cell r="C133" t="str">
            <v>M</v>
          </cell>
          <cell r="D133" t="str">
            <v>2000</v>
          </cell>
          <cell r="E133" t="str">
            <v>Employee related costs</v>
          </cell>
          <cell r="F133">
            <v>87107.664</v>
          </cell>
          <cell r="G133">
            <v>107136.636</v>
          </cell>
          <cell r="H133">
            <v>112064.90800000001</v>
          </cell>
          <cell r="I133">
            <v>117219.88899999998</v>
          </cell>
        </row>
        <row r="134">
          <cell r="B134" t="str">
            <v>LIM335</v>
          </cell>
          <cell r="C134" t="str">
            <v>L</v>
          </cell>
          <cell r="D134" t="str">
            <v>2000</v>
          </cell>
          <cell r="E134" t="str">
            <v>Employee related costs</v>
          </cell>
          <cell r="F134">
            <v>77758.474</v>
          </cell>
          <cell r="G134">
            <v>83438.03600000001</v>
          </cell>
          <cell r="H134">
            <v>87417.98999999999</v>
          </cell>
          <cell r="I134">
            <v>91446.669</v>
          </cell>
        </row>
        <row r="135">
          <cell r="B135" t="str">
            <v>FS181</v>
          </cell>
          <cell r="C135" t="str">
            <v>L</v>
          </cell>
          <cell r="D135" t="str">
            <v>2000</v>
          </cell>
          <cell r="E135" t="str">
            <v>Employee related costs</v>
          </cell>
          <cell r="F135">
            <v>86384.815</v>
          </cell>
          <cell r="G135">
            <v>85027.543</v>
          </cell>
          <cell r="H135">
            <v>129922.907</v>
          </cell>
          <cell r="I135">
            <v>97050.053</v>
          </cell>
        </row>
        <row r="136">
          <cell r="B136" t="str">
            <v>EC441</v>
          </cell>
          <cell r="C136" t="str">
            <v>M</v>
          </cell>
          <cell r="D136" t="str">
            <v>2000</v>
          </cell>
          <cell r="E136" t="str">
            <v>Employee related costs</v>
          </cell>
          <cell r="F136">
            <v>122505.193</v>
          </cell>
          <cell r="G136">
            <v>125230.69200000001</v>
          </cell>
          <cell r="H136">
            <v>131492.34000000003</v>
          </cell>
          <cell r="I136">
            <v>138066.93600000002</v>
          </cell>
        </row>
        <row r="137">
          <cell r="B137" t="str">
            <v>FS184</v>
          </cell>
          <cell r="C137" t="str">
            <v>H</v>
          </cell>
          <cell r="D137" t="str">
            <v>2000</v>
          </cell>
          <cell r="E137" t="str">
            <v>Employee related costs</v>
          </cell>
          <cell r="F137">
            <v>785036.0219999999</v>
          </cell>
          <cell r="G137">
            <v>836063.3629999998</v>
          </cell>
          <cell r="H137">
            <v>874522.278</v>
          </cell>
          <cell r="I137">
            <v>914750.303</v>
          </cell>
        </row>
        <row r="138">
          <cell r="B138" t="str">
            <v>WC011</v>
          </cell>
          <cell r="C138" t="str">
            <v>M</v>
          </cell>
          <cell r="D138" t="str">
            <v>2000</v>
          </cell>
          <cell r="E138" t="str">
            <v>Employee related costs</v>
          </cell>
          <cell r="F138">
            <v>160884.025</v>
          </cell>
          <cell r="G138">
            <v>169419.523</v>
          </cell>
          <cell r="H138">
            <v>178671.791</v>
          </cell>
          <cell r="I138">
            <v>189302.46699999998</v>
          </cell>
        </row>
        <row r="139">
          <cell r="B139" t="str">
            <v>EC121</v>
          </cell>
          <cell r="C139" t="str">
            <v>L</v>
          </cell>
          <cell r="D139" t="str">
            <v>2000</v>
          </cell>
          <cell r="E139" t="str">
            <v>Employee related costs</v>
          </cell>
          <cell r="F139">
            <v>128526.439</v>
          </cell>
          <cell r="G139">
            <v>129281.84</v>
          </cell>
          <cell r="H139">
            <v>22036.105000000003</v>
          </cell>
          <cell r="I139">
            <v>44630.494999999995</v>
          </cell>
        </row>
        <row r="140">
          <cell r="B140" t="str">
            <v>GT484</v>
          </cell>
          <cell r="C140" t="str">
            <v>H</v>
          </cell>
          <cell r="D140" t="str">
            <v>2000</v>
          </cell>
          <cell r="E140" t="str">
            <v>Employee related costs</v>
          </cell>
          <cell r="F140">
            <v>339651.35400000005</v>
          </cell>
          <cell r="G140">
            <v>367438.216</v>
          </cell>
          <cell r="H140">
            <v>415820.08</v>
          </cell>
          <cell r="I140">
            <v>440769.26</v>
          </cell>
        </row>
        <row r="141">
          <cell r="B141" t="str">
            <v>FS204</v>
          </cell>
          <cell r="C141" t="str">
            <v>H</v>
          </cell>
          <cell r="D141" t="str">
            <v>2000</v>
          </cell>
          <cell r="E141" t="str">
            <v>Employee related costs</v>
          </cell>
          <cell r="F141">
            <v>333828.4</v>
          </cell>
          <cell r="G141">
            <v>379706.06000000006</v>
          </cell>
          <cell r="H141">
            <v>417876.66</v>
          </cell>
          <cell r="I141">
            <v>455755.25999999995</v>
          </cell>
        </row>
        <row r="142">
          <cell r="B142" t="str">
            <v>KZN281</v>
          </cell>
          <cell r="C142" t="str">
            <v>M</v>
          </cell>
          <cell r="D142" t="str">
            <v>2000</v>
          </cell>
          <cell r="E142" t="str">
            <v>Employee related costs</v>
          </cell>
          <cell r="F142">
            <v>62311.527</v>
          </cell>
          <cell r="G142">
            <v>66981.683</v>
          </cell>
          <cell r="H142">
            <v>70611.41900000001</v>
          </cell>
          <cell r="I142">
            <v>73652.439</v>
          </cell>
        </row>
        <row r="143">
          <cell r="B143" t="str">
            <v>EC156</v>
          </cell>
          <cell r="C143" t="str">
            <v>L</v>
          </cell>
          <cell r="D143" t="str">
            <v>2000</v>
          </cell>
          <cell r="E143" t="str">
            <v>Employee related costs</v>
          </cell>
          <cell r="F143">
            <v>99993.118</v>
          </cell>
          <cell r="G143">
            <v>104834.987</v>
          </cell>
          <cell r="H143">
            <v>109657.394</v>
          </cell>
          <cell r="I143">
            <v>114701.63399999999</v>
          </cell>
        </row>
        <row r="144">
          <cell r="B144" t="str">
            <v>GT422</v>
          </cell>
          <cell r="C144" t="str">
            <v>M</v>
          </cell>
          <cell r="D144" t="str">
            <v>2000</v>
          </cell>
          <cell r="E144" t="str">
            <v>Employee related costs</v>
          </cell>
          <cell r="F144">
            <v>323924.397</v>
          </cell>
          <cell r="G144">
            <v>333712.43000000005</v>
          </cell>
          <cell r="H144">
            <v>356598.38399999996</v>
          </cell>
          <cell r="I144">
            <v>375980.75100000005</v>
          </cell>
        </row>
        <row r="145">
          <cell r="B145" t="str">
            <v>KZN226</v>
          </cell>
          <cell r="C145" t="str">
            <v>M</v>
          </cell>
          <cell r="D145" t="str">
            <v>2000</v>
          </cell>
          <cell r="E145" t="str">
            <v>Employee related costs</v>
          </cell>
          <cell r="F145">
            <v>41497.451</v>
          </cell>
          <cell r="G145">
            <v>44691.585</v>
          </cell>
          <cell r="H145">
            <v>48465.51099999999</v>
          </cell>
          <cell r="I145">
            <v>51321.022999999994</v>
          </cell>
        </row>
        <row r="146">
          <cell r="B146" t="str">
            <v>MP303</v>
          </cell>
          <cell r="C146" t="str">
            <v>L</v>
          </cell>
          <cell r="D146" t="str">
            <v>2000</v>
          </cell>
          <cell r="E146" t="str">
            <v>Employee related costs</v>
          </cell>
          <cell r="F146">
            <v>191371.62699999998</v>
          </cell>
          <cell r="G146">
            <v>199074.096</v>
          </cell>
          <cell r="H146">
            <v>213084.204</v>
          </cell>
          <cell r="I146">
            <v>228032.01600000003</v>
          </cell>
        </row>
        <row r="147">
          <cell r="B147" t="str">
            <v>EC122</v>
          </cell>
          <cell r="C147" t="str">
            <v>M</v>
          </cell>
          <cell r="D147" t="str">
            <v>2000</v>
          </cell>
          <cell r="E147" t="str">
            <v>Employee related costs</v>
          </cell>
          <cell r="F147">
            <v>201295.73100000003</v>
          </cell>
          <cell r="G147">
            <v>194261.729</v>
          </cell>
          <cell r="H147">
            <v>211263.972</v>
          </cell>
          <cell r="I147">
            <v>216029.01399999997</v>
          </cell>
        </row>
        <row r="148">
          <cell r="B148" t="str">
            <v>LIM368</v>
          </cell>
          <cell r="C148" t="str">
            <v>M</v>
          </cell>
          <cell r="D148" t="str">
            <v>2000</v>
          </cell>
          <cell r="E148" t="str">
            <v>Employee related costs</v>
          </cell>
          <cell r="F148">
            <v>174405.60700000002</v>
          </cell>
          <cell r="G148">
            <v>239372.028</v>
          </cell>
          <cell r="H148">
            <v>264344.519</v>
          </cell>
          <cell r="I148">
            <v>277494.02400000003</v>
          </cell>
        </row>
        <row r="149">
          <cell r="B149" t="str">
            <v>LIM367</v>
          </cell>
          <cell r="C149" t="str">
            <v>L</v>
          </cell>
          <cell r="D149" t="str">
            <v>2000</v>
          </cell>
          <cell r="E149" t="str">
            <v>Employee related costs</v>
          </cell>
          <cell r="F149">
            <v>327373.58800000005</v>
          </cell>
          <cell r="G149">
            <v>375134.7</v>
          </cell>
          <cell r="H149">
            <v>394987.86600000004</v>
          </cell>
          <cell r="I149">
            <v>415861.044</v>
          </cell>
        </row>
        <row r="150">
          <cell r="B150" t="str">
            <v>GT481</v>
          </cell>
          <cell r="C150" t="str">
            <v>H</v>
          </cell>
          <cell r="D150" t="str">
            <v>2000</v>
          </cell>
          <cell r="E150" t="str">
            <v>Employee related costs</v>
          </cell>
          <cell r="F150">
            <v>865275.848</v>
          </cell>
          <cell r="G150">
            <v>910616.1530000002</v>
          </cell>
          <cell r="H150">
            <v>999850.5590000001</v>
          </cell>
          <cell r="I150">
            <v>1050656.0459999999</v>
          </cell>
        </row>
        <row r="151">
          <cell r="B151" t="str">
            <v>FS163</v>
          </cell>
          <cell r="C151" t="str">
            <v>L</v>
          </cell>
          <cell r="D151" t="str">
            <v>2000</v>
          </cell>
          <cell r="E151" t="str">
            <v>Employee related costs</v>
          </cell>
          <cell r="F151">
            <v>78777.336</v>
          </cell>
          <cell r="G151">
            <v>83674.42799999999</v>
          </cell>
          <cell r="H151">
            <v>87858.156</v>
          </cell>
          <cell r="I151">
            <v>92251.15199999999</v>
          </cell>
        </row>
        <row r="152">
          <cell r="B152" t="str">
            <v>LIM353</v>
          </cell>
          <cell r="C152" t="str">
            <v>L</v>
          </cell>
          <cell r="D152" t="str">
            <v>2000</v>
          </cell>
          <cell r="E152" t="str">
            <v>Employee related costs</v>
          </cell>
          <cell r="F152">
            <v>91393.20499999999</v>
          </cell>
          <cell r="G152">
            <v>98165.07899999998</v>
          </cell>
          <cell r="H152">
            <v>104491.44800000002</v>
          </cell>
          <cell r="I152">
            <v>111741.711</v>
          </cell>
        </row>
        <row r="153">
          <cell r="B153" t="str">
            <v>DC33</v>
          </cell>
          <cell r="C153" t="str">
            <v>L</v>
          </cell>
          <cell r="D153" t="str">
            <v>2000</v>
          </cell>
          <cell r="E153" t="str">
            <v>Employee related costs</v>
          </cell>
          <cell r="F153">
            <v>385221.932</v>
          </cell>
          <cell r="G153">
            <v>397854.024</v>
          </cell>
          <cell r="H153">
            <v>422737.954</v>
          </cell>
          <cell r="I153">
            <v>449208.63599999994</v>
          </cell>
        </row>
        <row r="154">
          <cell r="B154" t="str">
            <v>FS201</v>
          </cell>
          <cell r="C154" t="str">
            <v>H</v>
          </cell>
          <cell r="D154" t="str">
            <v>2000</v>
          </cell>
          <cell r="E154" t="str">
            <v>Employee related costs</v>
          </cell>
          <cell r="F154">
            <v>292901.8769999999</v>
          </cell>
          <cell r="G154">
            <v>305547.28800000006</v>
          </cell>
          <cell r="H154">
            <v>321379.17600000004</v>
          </cell>
          <cell r="I154">
            <v>336805.374</v>
          </cell>
        </row>
        <row r="155">
          <cell r="B155" t="str">
            <v>NW371</v>
          </cell>
          <cell r="C155" t="str">
            <v>L</v>
          </cell>
          <cell r="D155" t="str">
            <v>2000</v>
          </cell>
          <cell r="E155" t="str">
            <v>Employee related costs</v>
          </cell>
          <cell r="F155">
            <v>156450.293</v>
          </cell>
          <cell r="G155">
            <v>142286.778</v>
          </cell>
          <cell r="H155">
            <v>151179.27899999998</v>
          </cell>
          <cell r="I155">
            <v>160217.87999999998</v>
          </cell>
        </row>
        <row r="156">
          <cell r="B156" t="str">
            <v>NW375</v>
          </cell>
          <cell r="C156" t="str">
            <v>M</v>
          </cell>
          <cell r="D156" t="str">
            <v>2000</v>
          </cell>
          <cell r="E156" t="str">
            <v>Employee related costs</v>
          </cell>
          <cell r="F156">
            <v>246552.35899999997</v>
          </cell>
          <cell r="G156">
            <v>270831.407</v>
          </cell>
          <cell r="H156">
            <v>285488.524</v>
          </cell>
          <cell r="I156">
            <v>297692.408</v>
          </cell>
        </row>
        <row r="157">
          <cell r="B157" t="str">
            <v>WC043</v>
          </cell>
          <cell r="C157" t="str">
            <v>H</v>
          </cell>
          <cell r="D157" t="str">
            <v>2000</v>
          </cell>
          <cell r="E157" t="str">
            <v>Employee related costs</v>
          </cell>
          <cell r="F157">
            <v>333643.45999999996</v>
          </cell>
          <cell r="G157">
            <v>369571.12399999995</v>
          </cell>
          <cell r="H157">
            <v>392957.97599999997</v>
          </cell>
          <cell r="I157">
            <v>421082.91299999994</v>
          </cell>
        </row>
        <row r="158">
          <cell r="B158" t="str">
            <v>KZN223</v>
          </cell>
          <cell r="C158" t="str">
            <v>L</v>
          </cell>
          <cell r="D158" t="str">
            <v>2000</v>
          </cell>
          <cell r="E158" t="str">
            <v>Employee related costs</v>
          </cell>
          <cell r="F158">
            <v>43298.792</v>
          </cell>
          <cell r="G158">
            <v>46113.004</v>
          </cell>
          <cell r="H158">
            <v>47319.958</v>
          </cell>
          <cell r="I158">
            <v>49462.605</v>
          </cell>
        </row>
        <row r="159">
          <cell r="B159" t="str">
            <v>KZN244</v>
          </cell>
          <cell r="C159" t="str">
            <v>L</v>
          </cell>
          <cell r="D159" t="str">
            <v>2000</v>
          </cell>
          <cell r="E159" t="str">
            <v>Employee related costs</v>
          </cell>
          <cell r="F159">
            <v>69279.431</v>
          </cell>
          <cell r="G159">
            <v>67702.54800000001</v>
          </cell>
          <cell r="H159">
            <v>83886.144</v>
          </cell>
          <cell r="I159">
            <v>90597.14400000001</v>
          </cell>
        </row>
        <row r="160">
          <cell r="B160" t="str">
            <v>MP302</v>
          </cell>
          <cell r="C160" t="str">
            <v>L</v>
          </cell>
          <cell r="D160" t="str">
            <v>2000</v>
          </cell>
          <cell r="E160" t="str">
            <v>Employee related costs</v>
          </cell>
          <cell r="F160">
            <v>223295.323</v>
          </cell>
          <cell r="G160">
            <v>227127.987</v>
          </cell>
          <cell r="H160">
            <v>237576.063</v>
          </cell>
          <cell r="I160">
            <v>248504.74600000004</v>
          </cell>
        </row>
        <row r="161">
          <cell r="B161" t="str">
            <v>KZN225</v>
          </cell>
          <cell r="C161" t="str">
            <v>H</v>
          </cell>
          <cell r="D161" t="str">
            <v>2000</v>
          </cell>
          <cell r="E161" t="str">
            <v>Employee related costs</v>
          </cell>
          <cell r="G161">
            <v>1478324.303</v>
          </cell>
          <cell r="H161">
            <v>1587142.2129999998</v>
          </cell>
          <cell r="I161">
            <v>1690266.7349999994</v>
          </cell>
        </row>
        <row r="162">
          <cell r="B162" t="str">
            <v>KZN285</v>
          </cell>
          <cell r="C162" t="str">
            <v>L</v>
          </cell>
          <cell r="D162" t="str">
            <v>2000</v>
          </cell>
          <cell r="E162" t="str">
            <v>Employee related costs</v>
          </cell>
          <cell r="F162">
            <v>54176.30100000001</v>
          </cell>
          <cell r="G162">
            <v>57250.613000000005</v>
          </cell>
          <cell r="H162">
            <v>49265.113999999994</v>
          </cell>
          <cell r="I162">
            <v>52698.072</v>
          </cell>
        </row>
        <row r="163">
          <cell r="B163" t="str">
            <v>KZN275</v>
          </cell>
          <cell r="C163" t="str">
            <v>L</v>
          </cell>
          <cell r="D163" t="str">
            <v>2000</v>
          </cell>
          <cell r="E163" t="str">
            <v>Employee related costs</v>
          </cell>
          <cell r="F163">
            <v>88701.619</v>
          </cell>
          <cell r="G163">
            <v>94324.16400000002</v>
          </cell>
          <cell r="H163">
            <v>93698.954</v>
          </cell>
          <cell r="I163">
            <v>99992.734</v>
          </cell>
        </row>
        <row r="164">
          <cell r="B164" t="str">
            <v>LIM341</v>
          </cell>
          <cell r="C164" t="str">
            <v>L</v>
          </cell>
          <cell r="D164" t="str">
            <v>2000</v>
          </cell>
          <cell r="E164" t="str">
            <v>Employee related costs</v>
          </cell>
          <cell r="F164">
            <v>144684.553</v>
          </cell>
          <cell r="G164">
            <v>154153.60199999998</v>
          </cell>
          <cell r="H164">
            <v>179374.481</v>
          </cell>
          <cell r="I164">
            <v>187590.261</v>
          </cell>
        </row>
        <row r="165">
          <cell r="B165" t="str">
            <v>FS185</v>
          </cell>
          <cell r="C165" t="str">
            <v>M</v>
          </cell>
          <cell r="D165" t="str">
            <v>2000</v>
          </cell>
          <cell r="E165" t="str">
            <v>Employee related costs</v>
          </cell>
          <cell r="F165">
            <v>153588.008</v>
          </cell>
          <cell r="G165">
            <v>147878.105</v>
          </cell>
          <cell r="H165">
            <v>156839.63599999997</v>
          </cell>
          <cell r="I165">
            <v>166600.532</v>
          </cell>
        </row>
        <row r="166">
          <cell r="B166" t="str">
            <v>NW392</v>
          </cell>
          <cell r="C166" t="str">
            <v>L</v>
          </cell>
          <cell r="D166" t="str">
            <v>2000</v>
          </cell>
          <cell r="E166" t="str">
            <v>Employee related costs</v>
          </cell>
          <cell r="F166">
            <v>182254.86599999998</v>
          </cell>
          <cell r="G166">
            <v>199873.802</v>
          </cell>
          <cell r="H166">
            <v>208935.704</v>
          </cell>
          <cell r="I166">
            <v>218546.70799999998</v>
          </cell>
        </row>
        <row r="167">
          <cell r="B167" t="str">
            <v>NC062</v>
          </cell>
          <cell r="C167" t="str">
            <v>M</v>
          </cell>
          <cell r="D167" t="str">
            <v>2000</v>
          </cell>
          <cell r="E167" t="str">
            <v>Employee related costs</v>
          </cell>
          <cell r="F167">
            <v>95773.18600000002</v>
          </cell>
          <cell r="G167">
            <v>99403.27399999999</v>
          </cell>
          <cell r="H167">
            <v>104686.80200000001</v>
          </cell>
          <cell r="I167">
            <v>109502.39600000001</v>
          </cell>
        </row>
        <row r="168">
          <cell r="B168" t="str">
            <v>DC6</v>
          </cell>
          <cell r="C168" t="str">
            <v>M</v>
          </cell>
          <cell r="D168" t="str">
            <v>2000</v>
          </cell>
          <cell r="E168" t="str">
            <v>Employee related costs</v>
          </cell>
          <cell r="F168">
            <v>40095.214</v>
          </cell>
          <cell r="G168">
            <v>42561.612</v>
          </cell>
          <cell r="H168">
            <v>44210.974</v>
          </cell>
          <cell r="I168">
            <v>46648.514</v>
          </cell>
        </row>
        <row r="169">
          <cell r="B169" t="str">
            <v>EC105</v>
          </cell>
          <cell r="C169" t="str">
            <v>L</v>
          </cell>
          <cell r="D169" t="str">
            <v>2000</v>
          </cell>
          <cell r="E169" t="str">
            <v>Employee related costs</v>
          </cell>
          <cell r="F169">
            <v>150023.776</v>
          </cell>
          <cell r="G169">
            <v>159926.136</v>
          </cell>
          <cell r="H169">
            <v>165867.02500000002</v>
          </cell>
          <cell r="I169">
            <v>174198.901</v>
          </cell>
        </row>
        <row r="170">
          <cell r="B170" t="str">
            <v>KZN293</v>
          </cell>
          <cell r="C170" t="str">
            <v>L</v>
          </cell>
          <cell r="D170" t="str">
            <v>2000</v>
          </cell>
          <cell r="E170" t="str">
            <v>Employee related costs</v>
          </cell>
          <cell r="F170">
            <v>58840.075</v>
          </cell>
          <cell r="G170">
            <v>66202.256</v>
          </cell>
          <cell r="H170">
            <v>69301.06</v>
          </cell>
          <cell r="I170">
            <v>72617.23</v>
          </cell>
        </row>
        <row r="171">
          <cell r="B171" t="str">
            <v>KZN252</v>
          </cell>
          <cell r="C171" t="str">
            <v>H</v>
          </cell>
          <cell r="D171" t="str">
            <v>2000</v>
          </cell>
          <cell r="E171" t="str">
            <v>Employee related costs</v>
          </cell>
          <cell r="F171">
            <v>584197.963</v>
          </cell>
          <cell r="G171">
            <v>594311.9810000001</v>
          </cell>
          <cell r="H171">
            <v>642525.254</v>
          </cell>
          <cell r="I171">
            <v>697932.792</v>
          </cell>
        </row>
        <row r="172">
          <cell r="B172" t="str">
            <v>DC38</v>
          </cell>
          <cell r="C172" t="str">
            <v>L</v>
          </cell>
          <cell r="D172" t="str">
            <v>2000</v>
          </cell>
          <cell r="E172" t="str">
            <v>Employee related costs</v>
          </cell>
          <cell r="F172">
            <v>355312.02699999994</v>
          </cell>
          <cell r="G172">
            <v>386585.30600000004</v>
          </cell>
          <cell r="H172">
            <v>400399.36900000006</v>
          </cell>
          <cell r="I172">
            <v>426416.97799999994</v>
          </cell>
        </row>
        <row r="173">
          <cell r="B173" t="str">
            <v>EC126</v>
          </cell>
          <cell r="C173" t="str">
            <v>M</v>
          </cell>
          <cell r="D173" t="str">
            <v>2000</v>
          </cell>
          <cell r="E173" t="str">
            <v>Employee related costs</v>
          </cell>
          <cell r="F173">
            <v>69751.231</v>
          </cell>
          <cell r="G173">
            <v>74285.05399999999</v>
          </cell>
          <cell r="H173">
            <v>78927.887</v>
          </cell>
          <cell r="I173">
            <v>83860.876</v>
          </cell>
        </row>
        <row r="174">
          <cell r="B174" t="str">
            <v>EC153</v>
          </cell>
          <cell r="C174" t="str">
            <v>L</v>
          </cell>
          <cell r="D174" t="str">
            <v>2000</v>
          </cell>
          <cell r="E174" t="str">
            <v>Employee related costs</v>
          </cell>
          <cell r="F174">
            <v>147938.581</v>
          </cell>
          <cell r="G174">
            <v>168238.922</v>
          </cell>
          <cell r="H174">
            <v>151401.593</v>
          </cell>
          <cell r="I174">
            <v>158366.05599999998</v>
          </cell>
        </row>
        <row r="175">
          <cell r="B175" t="str">
            <v>FS203</v>
          </cell>
          <cell r="C175" t="str">
            <v>M</v>
          </cell>
          <cell r="D175" t="str">
            <v>2000</v>
          </cell>
          <cell r="E175" t="str">
            <v>Employee related costs</v>
          </cell>
          <cell r="F175">
            <v>229936.75299999997</v>
          </cell>
          <cell r="G175">
            <v>231587.314</v>
          </cell>
          <cell r="H175">
            <v>246061.50099999996</v>
          </cell>
          <cell r="I175">
            <v>261440.34499999997</v>
          </cell>
        </row>
        <row r="176">
          <cell r="B176" t="str">
            <v>KZN286</v>
          </cell>
          <cell r="C176" t="str">
            <v>M</v>
          </cell>
          <cell r="D176" t="str">
            <v>2000</v>
          </cell>
          <cell r="E176" t="str">
            <v>Employee related costs</v>
          </cell>
          <cell r="F176">
            <v>47073.711</v>
          </cell>
          <cell r="G176">
            <v>54545.356</v>
          </cell>
          <cell r="H176">
            <v>53223.86</v>
          </cell>
          <cell r="I176">
            <v>54820.575000000004</v>
          </cell>
        </row>
        <row r="177">
          <cell r="B177" t="str">
            <v>DC31</v>
          </cell>
          <cell r="C177" t="str">
            <v>H</v>
          </cell>
          <cell r="D177" t="str">
            <v>2000</v>
          </cell>
          <cell r="E177" t="str">
            <v>Employee related costs</v>
          </cell>
          <cell r="F177">
            <v>152419.223</v>
          </cell>
          <cell r="G177">
            <v>156552.955</v>
          </cell>
          <cell r="H177">
            <v>161633.02</v>
          </cell>
          <cell r="I177">
            <v>171007.75100000002</v>
          </cell>
        </row>
        <row r="178">
          <cell r="B178" t="str">
            <v>FS193</v>
          </cell>
          <cell r="C178" t="str">
            <v>M</v>
          </cell>
          <cell r="D178" t="str">
            <v>2000</v>
          </cell>
          <cell r="E178" t="str">
            <v>Employee related costs</v>
          </cell>
          <cell r="F178">
            <v>109514.52799999999</v>
          </cell>
          <cell r="G178">
            <v>132943.93199999997</v>
          </cell>
          <cell r="H178">
            <v>140548.28399999999</v>
          </cell>
          <cell r="I178">
            <v>148278.396</v>
          </cell>
        </row>
        <row r="179">
          <cell r="B179" t="str">
            <v>MP324</v>
          </cell>
          <cell r="C179" t="str">
            <v>M</v>
          </cell>
          <cell r="D179" t="str">
            <v>2000</v>
          </cell>
          <cell r="E179" t="str">
            <v>Employee related costs</v>
          </cell>
          <cell r="F179">
            <v>391900.624</v>
          </cell>
          <cell r="G179">
            <v>409927.079</v>
          </cell>
          <cell r="H179">
            <v>438590.0129999999</v>
          </cell>
          <cell r="I179">
            <v>468971.887</v>
          </cell>
        </row>
        <row r="180">
          <cell r="B180" t="str">
            <v>KZN265</v>
          </cell>
          <cell r="C180" t="str">
            <v>L</v>
          </cell>
          <cell r="D180" t="str">
            <v>2000</v>
          </cell>
          <cell r="E180" t="str">
            <v>Employee related costs</v>
          </cell>
          <cell r="F180">
            <v>90309.23299999998</v>
          </cell>
          <cell r="G180">
            <v>95953.64800000002</v>
          </cell>
          <cell r="H180">
            <v>115009.01499999998</v>
          </cell>
          <cell r="I180">
            <v>122197.06599999999</v>
          </cell>
        </row>
        <row r="181">
          <cell r="B181" t="str">
            <v>KZN242</v>
          </cell>
          <cell r="C181" t="str">
            <v>L</v>
          </cell>
          <cell r="D181" t="str">
            <v>2000</v>
          </cell>
          <cell r="E181" t="str">
            <v>Employee related costs</v>
          </cell>
          <cell r="F181">
            <v>81125.386</v>
          </cell>
          <cell r="G181">
            <v>110341.427</v>
          </cell>
          <cell r="H181">
            <v>99660.553</v>
          </cell>
          <cell r="I181">
            <v>101803.832</v>
          </cell>
        </row>
        <row r="182">
          <cell r="B182" t="str">
            <v>EC444</v>
          </cell>
          <cell r="C182" t="str">
            <v>L</v>
          </cell>
          <cell r="D182" t="str">
            <v>2000</v>
          </cell>
          <cell r="E182" t="str">
            <v>Employee related costs</v>
          </cell>
          <cell r="F182">
            <v>70130.92</v>
          </cell>
          <cell r="G182">
            <v>74081.704</v>
          </cell>
          <cell r="H182">
            <v>51999.526</v>
          </cell>
          <cell r="I182">
            <v>54001.638</v>
          </cell>
        </row>
        <row r="183">
          <cell r="B183" t="str">
            <v>EC155</v>
          </cell>
          <cell r="C183" t="str">
            <v>L</v>
          </cell>
          <cell r="D183" t="str">
            <v>2000</v>
          </cell>
          <cell r="E183" t="str">
            <v>Employee related costs</v>
          </cell>
          <cell r="F183">
            <v>157630.115</v>
          </cell>
          <cell r="G183">
            <v>164508.2</v>
          </cell>
          <cell r="H183">
            <v>165136.559</v>
          </cell>
          <cell r="I183">
            <v>175847.647</v>
          </cell>
        </row>
        <row r="184">
          <cell r="B184" t="str">
            <v>DC15</v>
          </cell>
          <cell r="C184" t="str">
            <v>H</v>
          </cell>
          <cell r="D184" t="str">
            <v>2000</v>
          </cell>
          <cell r="E184" t="str">
            <v>Employee related costs</v>
          </cell>
          <cell r="F184">
            <v>624867.28</v>
          </cell>
          <cell r="G184">
            <v>680160.045</v>
          </cell>
          <cell r="H184">
            <v>720651.7639999999</v>
          </cell>
          <cell r="I184">
            <v>765566.273</v>
          </cell>
        </row>
        <row r="185">
          <cell r="B185" t="str">
            <v>KZN235</v>
          </cell>
          <cell r="C185" t="str">
            <v>L</v>
          </cell>
          <cell r="D185" t="str">
            <v>2000</v>
          </cell>
          <cell r="E185" t="str">
            <v>Employee related costs</v>
          </cell>
          <cell r="F185">
            <v>84708.46899999998</v>
          </cell>
          <cell r="G185">
            <v>94555.376</v>
          </cell>
          <cell r="H185">
            <v>94138.121</v>
          </cell>
          <cell r="I185">
            <v>98472.71</v>
          </cell>
        </row>
        <row r="186">
          <cell r="B186" t="str">
            <v>WC045</v>
          </cell>
          <cell r="C186" t="str">
            <v>M</v>
          </cell>
          <cell r="D186" t="str">
            <v>2000</v>
          </cell>
          <cell r="E186" t="str">
            <v>Employee related costs</v>
          </cell>
          <cell r="F186">
            <v>254448.66800000003</v>
          </cell>
          <cell r="G186">
            <v>266089.63800000004</v>
          </cell>
          <cell r="H186">
            <v>291819.69399999996</v>
          </cell>
          <cell r="I186">
            <v>312247.075</v>
          </cell>
        </row>
        <row r="187">
          <cell r="B187" t="str">
            <v>DC3</v>
          </cell>
          <cell r="C187" t="str">
            <v>M</v>
          </cell>
          <cell r="D187" t="str">
            <v>2000</v>
          </cell>
          <cell r="E187" t="str">
            <v>Employee related costs</v>
          </cell>
          <cell r="F187">
            <v>113506.66699999999</v>
          </cell>
          <cell r="G187">
            <v>128810.59499999999</v>
          </cell>
          <cell r="H187">
            <v>132711.496</v>
          </cell>
          <cell r="I187">
            <v>138003.961</v>
          </cell>
        </row>
        <row r="188">
          <cell r="B188" t="str">
            <v>WC032</v>
          </cell>
          <cell r="C188" t="str">
            <v>H</v>
          </cell>
          <cell r="D188" t="str">
            <v>2000</v>
          </cell>
          <cell r="E188" t="str">
            <v>Employee related costs</v>
          </cell>
          <cell r="F188">
            <v>399521.01599999995</v>
          </cell>
          <cell r="G188">
            <v>435324.953</v>
          </cell>
          <cell r="H188">
            <v>471527.20600000006</v>
          </cell>
          <cell r="I188">
            <v>498874.55600000004</v>
          </cell>
        </row>
        <row r="189">
          <cell r="B189" t="str">
            <v>NC094</v>
          </cell>
          <cell r="C189" t="str">
            <v>M</v>
          </cell>
          <cell r="D189" t="str">
            <v>2000</v>
          </cell>
          <cell r="E189" t="str">
            <v>Employee related costs</v>
          </cell>
          <cell r="F189">
            <v>91514.20000000001</v>
          </cell>
          <cell r="G189">
            <v>86095.084</v>
          </cell>
          <cell r="H189">
            <v>89847.19200000001</v>
          </cell>
          <cell r="I189">
            <v>94156.86899999999</v>
          </cell>
        </row>
        <row r="190">
          <cell r="B190" t="str">
            <v>FS195</v>
          </cell>
          <cell r="C190" t="str">
            <v>L</v>
          </cell>
          <cell r="D190" t="str">
            <v>2000</v>
          </cell>
          <cell r="E190" t="str">
            <v>Employee related costs</v>
          </cell>
          <cell r="F190">
            <v>78474.134</v>
          </cell>
          <cell r="G190">
            <v>82400.508</v>
          </cell>
          <cell r="H190">
            <v>87163.167</v>
          </cell>
          <cell r="I190">
            <v>92275.122</v>
          </cell>
        </row>
        <row r="191">
          <cell r="B191" t="str">
            <v>MP304</v>
          </cell>
          <cell r="C191" t="str">
            <v>M</v>
          </cell>
          <cell r="D191" t="str">
            <v>2000</v>
          </cell>
          <cell r="E191" t="str">
            <v>Employee related costs</v>
          </cell>
          <cell r="F191">
            <v>90285.722</v>
          </cell>
          <cell r="G191">
            <v>96753</v>
          </cell>
          <cell r="H191">
            <v>102800.068</v>
          </cell>
          <cell r="I191">
            <v>109234.84199999999</v>
          </cell>
        </row>
        <row r="192">
          <cell r="B192" t="str">
            <v>DC7</v>
          </cell>
          <cell r="C192" t="str">
            <v>M</v>
          </cell>
          <cell r="D192" t="str">
            <v>2000</v>
          </cell>
          <cell r="E192" t="str">
            <v>Employee related costs</v>
          </cell>
          <cell r="F192">
            <v>38619.049</v>
          </cell>
          <cell r="G192">
            <v>41140.2</v>
          </cell>
          <cell r="H192">
            <v>43722.40099999999</v>
          </cell>
          <cell r="I192">
            <v>45908.521</v>
          </cell>
        </row>
        <row r="193">
          <cell r="B193" t="str">
            <v>LIM354</v>
          </cell>
          <cell r="C193" t="str">
            <v>H</v>
          </cell>
          <cell r="D193" t="str">
            <v>2000</v>
          </cell>
          <cell r="E193" t="str">
            <v>Employee related costs</v>
          </cell>
          <cell r="F193">
            <v>910771.9</v>
          </cell>
          <cell r="G193">
            <v>990053.021</v>
          </cell>
          <cell r="H193">
            <v>1045348.176</v>
          </cell>
          <cell r="I193">
            <v>1105978.116</v>
          </cell>
        </row>
        <row r="194">
          <cell r="B194" t="str">
            <v>EC154</v>
          </cell>
          <cell r="C194" t="str">
            <v>M</v>
          </cell>
          <cell r="D194" t="str">
            <v>2000</v>
          </cell>
          <cell r="E194" t="str">
            <v>Employee related costs</v>
          </cell>
          <cell r="F194">
            <v>80998.702</v>
          </cell>
          <cell r="G194">
            <v>63842.475999999995</v>
          </cell>
          <cell r="H194">
            <v>67818.134</v>
          </cell>
          <cell r="I194">
            <v>72041.572</v>
          </cell>
        </row>
        <row r="195">
          <cell r="B195" t="str">
            <v>WC052</v>
          </cell>
          <cell r="C195" t="str">
            <v>M</v>
          </cell>
          <cell r="D195" t="str">
            <v>2000</v>
          </cell>
          <cell r="E195" t="str">
            <v>Employee related costs</v>
          </cell>
          <cell r="F195">
            <v>25155.563</v>
          </cell>
          <cell r="G195">
            <v>22708.669</v>
          </cell>
          <cell r="H195">
            <v>25987.599</v>
          </cell>
          <cell r="I195">
            <v>27040.302</v>
          </cell>
        </row>
        <row r="196">
          <cell r="B196" t="str">
            <v>NW385</v>
          </cell>
          <cell r="C196" t="str">
            <v>L</v>
          </cell>
          <cell r="D196" t="str">
            <v>2000</v>
          </cell>
          <cell r="E196" t="str">
            <v>Employee related costs</v>
          </cell>
          <cell r="F196">
            <v>145691.263</v>
          </cell>
          <cell r="G196">
            <v>142450.65</v>
          </cell>
          <cell r="H196">
            <v>148891.51</v>
          </cell>
          <cell r="I196">
            <v>156013.08999999997</v>
          </cell>
        </row>
        <row r="197">
          <cell r="B197" t="str">
            <v>GT485</v>
          </cell>
          <cell r="C197" t="str">
            <v>H</v>
          </cell>
          <cell r="D197" t="str">
            <v>2000</v>
          </cell>
          <cell r="E197" t="str">
            <v>Employee related costs</v>
          </cell>
          <cell r="F197">
            <v>547462.902</v>
          </cell>
          <cell r="G197">
            <v>570308.4069999999</v>
          </cell>
          <cell r="H197">
            <v>615644.304</v>
          </cell>
          <cell r="I197">
            <v>652583.1000000001</v>
          </cell>
        </row>
        <row r="198">
          <cell r="B198" t="str">
            <v>NW381</v>
          </cell>
          <cell r="C198" t="str">
            <v>L</v>
          </cell>
          <cell r="D198" t="str">
            <v>2000</v>
          </cell>
          <cell r="E198" t="str">
            <v>Employee related costs</v>
          </cell>
          <cell r="F198">
            <v>81916.39300000001</v>
          </cell>
          <cell r="G198">
            <v>90470.793</v>
          </cell>
        </row>
        <row r="199">
          <cell r="B199" t="str">
            <v>KZN216</v>
          </cell>
          <cell r="C199" t="str">
            <v>H</v>
          </cell>
          <cell r="D199" t="str">
            <v>2000</v>
          </cell>
          <cell r="E199" t="str">
            <v>Employee related costs</v>
          </cell>
          <cell r="F199">
            <v>410391.52999999997</v>
          </cell>
          <cell r="G199">
            <v>429291.051</v>
          </cell>
          <cell r="H199">
            <v>562776.487</v>
          </cell>
          <cell r="I199">
            <v>585107.869</v>
          </cell>
        </row>
        <row r="200">
          <cell r="B200" t="str">
            <v>EC129</v>
          </cell>
          <cell r="C200" t="str">
            <v>L</v>
          </cell>
          <cell r="D200" t="str">
            <v>2000</v>
          </cell>
          <cell r="E200" t="str">
            <v>Employee related costs</v>
          </cell>
          <cell r="F200">
            <v>164678.15300000002</v>
          </cell>
          <cell r="G200">
            <v>183004.53600000002</v>
          </cell>
          <cell r="H200">
            <v>188674.858</v>
          </cell>
          <cell r="I200">
            <v>199891.124</v>
          </cell>
        </row>
        <row r="201">
          <cell r="B201" t="str">
            <v>NC075</v>
          </cell>
          <cell r="C201" t="str">
            <v>M</v>
          </cell>
          <cell r="D201" t="str">
            <v>2000</v>
          </cell>
          <cell r="E201" t="str">
            <v>Employee related costs</v>
          </cell>
          <cell r="F201">
            <v>28996.768</v>
          </cell>
          <cell r="G201">
            <v>22358.358999999997</v>
          </cell>
          <cell r="H201">
            <v>26624.261</v>
          </cell>
          <cell r="I201">
            <v>28186.979</v>
          </cell>
        </row>
        <row r="202">
          <cell r="B202" t="str">
            <v>KZN227</v>
          </cell>
          <cell r="C202" t="str">
            <v>L</v>
          </cell>
          <cell r="D202" t="str">
            <v>2000</v>
          </cell>
          <cell r="E202" t="str">
            <v>Employee related costs</v>
          </cell>
          <cell r="F202">
            <v>49183.72899999999</v>
          </cell>
          <cell r="G202">
            <v>63247.58599999999</v>
          </cell>
          <cell r="H202">
            <v>67989.51599999999</v>
          </cell>
          <cell r="I202">
            <v>72068.952</v>
          </cell>
        </row>
        <row r="203">
          <cell r="B203" t="str">
            <v>NC061</v>
          </cell>
          <cell r="C203" t="str">
            <v>M</v>
          </cell>
          <cell r="D203" t="str">
            <v>2000</v>
          </cell>
          <cell r="E203" t="str">
            <v>Employee related costs</v>
          </cell>
          <cell r="F203">
            <v>25142.001999999997</v>
          </cell>
          <cell r="G203">
            <v>29767.531</v>
          </cell>
          <cell r="H203">
            <v>31504.836000000003</v>
          </cell>
          <cell r="I203">
            <v>33343.589</v>
          </cell>
        </row>
        <row r="204">
          <cell r="B204" t="str">
            <v>NW373</v>
          </cell>
          <cell r="C204" t="str">
            <v>H</v>
          </cell>
          <cell r="D204" t="str">
            <v>2000</v>
          </cell>
          <cell r="E204" t="str">
            <v>Employee related costs</v>
          </cell>
          <cell r="F204">
            <v>745819.9570000002</v>
          </cell>
          <cell r="G204">
            <v>792398.131</v>
          </cell>
          <cell r="H204">
            <v>828848.445</v>
          </cell>
          <cell r="I204">
            <v>866975.473</v>
          </cell>
        </row>
        <row r="205">
          <cell r="B205" t="str">
            <v>EC138</v>
          </cell>
          <cell r="C205" t="str">
            <v>L</v>
          </cell>
          <cell r="D205" t="str">
            <v>2000</v>
          </cell>
          <cell r="E205" t="str">
            <v>Employee related costs</v>
          </cell>
          <cell r="F205">
            <v>33068.189</v>
          </cell>
          <cell r="G205">
            <v>36468.731</v>
          </cell>
          <cell r="H205">
            <v>38139.152</v>
          </cell>
          <cell r="I205">
            <v>39886</v>
          </cell>
        </row>
        <row r="206">
          <cell r="B206" t="str">
            <v>WC014</v>
          </cell>
          <cell r="C206" t="str">
            <v>H</v>
          </cell>
          <cell r="D206" t="str">
            <v>2000</v>
          </cell>
          <cell r="E206" t="str">
            <v>Employee related costs</v>
          </cell>
          <cell r="F206">
            <v>384867.43299999996</v>
          </cell>
          <cell r="G206">
            <v>443328.56399999995</v>
          </cell>
          <cell r="H206">
            <v>473796.4980000001</v>
          </cell>
          <cell r="I206">
            <v>508749.421</v>
          </cell>
        </row>
        <row r="207">
          <cell r="B207" t="str">
            <v>DC10</v>
          </cell>
          <cell r="C207" t="str">
            <v>M</v>
          </cell>
          <cell r="D207" t="str">
            <v>2000</v>
          </cell>
          <cell r="E207" t="str">
            <v>Employee related costs</v>
          </cell>
          <cell r="F207">
            <v>46272.71399999999</v>
          </cell>
          <cell r="G207">
            <v>49092.126000000004</v>
          </cell>
          <cell r="H207">
            <v>53029.356999999996</v>
          </cell>
          <cell r="I207">
            <v>56741.42399999999</v>
          </cell>
        </row>
        <row r="208">
          <cell r="B208" t="str">
            <v>DC42</v>
          </cell>
          <cell r="C208" t="str">
            <v>M</v>
          </cell>
          <cell r="D208" t="str">
            <v>2000</v>
          </cell>
          <cell r="E208" t="str">
            <v>Employee related costs</v>
          </cell>
          <cell r="F208">
            <v>273798.414</v>
          </cell>
          <cell r="G208">
            <v>274643.831</v>
          </cell>
          <cell r="H208">
            <v>287002.8</v>
          </cell>
          <cell r="I208">
            <v>299917.925</v>
          </cell>
        </row>
        <row r="209">
          <cell r="B209" t="str">
            <v>DC47</v>
          </cell>
          <cell r="C209" t="str">
            <v>H</v>
          </cell>
          <cell r="D209" t="str">
            <v>2000</v>
          </cell>
          <cell r="E209" t="str">
            <v>Employee related costs</v>
          </cell>
          <cell r="F209">
            <v>370364.472</v>
          </cell>
          <cell r="G209">
            <v>400081.073</v>
          </cell>
          <cell r="H209">
            <v>424031.39400000003</v>
          </cell>
          <cell r="I209">
            <v>451419.803</v>
          </cell>
        </row>
        <row r="210">
          <cell r="B210" t="str">
            <v>EC142</v>
          </cell>
          <cell r="C210" t="str">
            <v>M</v>
          </cell>
          <cell r="D210" t="str">
            <v>2000</v>
          </cell>
          <cell r="E210" t="str">
            <v>Employee related costs</v>
          </cell>
          <cell r="F210">
            <v>90986.37299999999</v>
          </cell>
          <cell r="G210">
            <v>103500.579</v>
          </cell>
          <cell r="H210">
            <v>102715.08200000001</v>
          </cell>
          <cell r="I210">
            <v>109134.79500000001</v>
          </cell>
        </row>
        <row r="211">
          <cell r="B211" t="str">
            <v>FS191</v>
          </cell>
          <cell r="C211" t="str">
            <v>M</v>
          </cell>
          <cell r="D211" t="str">
            <v>2000</v>
          </cell>
          <cell r="E211" t="str">
            <v>Employee related costs</v>
          </cell>
          <cell r="F211">
            <v>199527.765</v>
          </cell>
          <cell r="G211">
            <v>211286.72400000002</v>
          </cell>
          <cell r="H211">
            <v>221851.092</v>
          </cell>
          <cell r="I211">
            <v>235162.12800000003</v>
          </cell>
        </row>
        <row r="212">
          <cell r="B212" t="str">
            <v>NC078</v>
          </cell>
          <cell r="C212" t="str">
            <v>M</v>
          </cell>
          <cell r="D212" t="str">
            <v>2000</v>
          </cell>
          <cell r="E212" t="str">
            <v>Employee related costs</v>
          </cell>
          <cell r="F212">
            <v>66091.476</v>
          </cell>
          <cell r="G212">
            <v>71695.54499999998</v>
          </cell>
          <cell r="H212">
            <v>75567.11</v>
          </cell>
          <cell r="I212">
            <v>79647.737</v>
          </cell>
        </row>
        <row r="213">
          <cell r="B213" t="str">
            <v>NC077</v>
          </cell>
          <cell r="C213" t="str">
            <v>M</v>
          </cell>
          <cell r="D213" t="str">
            <v>2000</v>
          </cell>
          <cell r="E213" t="str">
            <v>Employee related costs</v>
          </cell>
          <cell r="F213">
            <v>35640.939</v>
          </cell>
          <cell r="G213">
            <v>47582.8</v>
          </cell>
          <cell r="H213">
            <v>49724.100000000006</v>
          </cell>
          <cell r="I213">
            <v>52459</v>
          </cell>
        </row>
        <row r="214">
          <cell r="B214" t="str">
            <v>NC091</v>
          </cell>
          <cell r="C214" t="str">
            <v>H</v>
          </cell>
          <cell r="D214" t="str">
            <v>2000</v>
          </cell>
          <cell r="E214" t="str">
            <v>Employee related costs</v>
          </cell>
          <cell r="F214">
            <v>759165.6430000002</v>
          </cell>
          <cell r="G214">
            <v>814281.382</v>
          </cell>
          <cell r="H214">
            <v>868720.804</v>
          </cell>
          <cell r="I214">
            <v>917868.3119999998</v>
          </cell>
        </row>
        <row r="215">
          <cell r="B215" t="str">
            <v>WC024</v>
          </cell>
          <cell r="C215" t="str">
            <v>H</v>
          </cell>
          <cell r="D215" t="str">
            <v>2000</v>
          </cell>
          <cell r="E215" t="str">
            <v>Employee related costs</v>
          </cell>
          <cell r="F215">
            <v>557732.9110000001</v>
          </cell>
          <cell r="G215">
            <v>579439.0850000001</v>
          </cell>
          <cell r="H215">
            <v>623492.801</v>
          </cell>
          <cell r="I215">
            <v>676723.475</v>
          </cell>
        </row>
        <row r="216">
          <cell r="B216" t="str">
            <v>MP313</v>
          </cell>
          <cell r="C216" t="str">
            <v>H</v>
          </cell>
          <cell r="D216" t="str">
            <v>2000</v>
          </cell>
          <cell r="E216" t="str">
            <v>Employee related costs</v>
          </cell>
          <cell r="F216">
            <v>599606.3730000001</v>
          </cell>
          <cell r="G216">
            <v>633575.9810000001</v>
          </cell>
          <cell r="H216">
            <v>678395.8560000001</v>
          </cell>
          <cell r="I216">
            <v>710959.404</v>
          </cell>
        </row>
        <row r="217">
          <cell r="B217" t="str">
            <v>EC106</v>
          </cell>
          <cell r="C217" t="str">
            <v>M</v>
          </cell>
          <cell r="D217" t="str">
            <v>2000</v>
          </cell>
          <cell r="E217" t="str">
            <v>Employee related costs</v>
          </cell>
          <cell r="F217">
            <v>80463.528</v>
          </cell>
          <cell r="G217">
            <v>85492.50899999999</v>
          </cell>
          <cell r="H217">
            <v>86192.488</v>
          </cell>
          <cell r="I217">
            <v>91579.50900000002</v>
          </cell>
        </row>
        <row r="218">
          <cell r="B218" t="str">
            <v>WC015</v>
          </cell>
          <cell r="C218" t="str">
            <v>M</v>
          </cell>
          <cell r="D218" t="str">
            <v>2000</v>
          </cell>
          <cell r="E218" t="str">
            <v>Employee related costs</v>
          </cell>
          <cell r="F218">
            <v>221559.87199999994</v>
          </cell>
          <cell r="G218">
            <v>239382.35800000004</v>
          </cell>
          <cell r="H218">
            <v>257064.967</v>
          </cell>
          <cell r="I218">
            <v>273370.17000000004</v>
          </cell>
        </row>
        <row r="219">
          <cell r="B219" t="str">
            <v>WC034</v>
          </cell>
          <cell r="C219" t="str">
            <v>L</v>
          </cell>
          <cell r="D219" t="str">
            <v>2000</v>
          </cell>
          <cell r="E219" t="str">
            <v>Employee related costs</v>
          </cell>
          <cell r="F219">
            <v>104116.15599999999</v>
          </cell>
          <cell r="G219">
            <v>115621.28699999998</v>
          </cell>
          <cell r="H219">
            <v>122245.16999999998</v>
          </cell>
          <cell r="I219">
            <v>130617.71500000001</v>
          </cell>
        </row>
        <row r="220">
          <cell r="B220" t="str">
            <v>MP321</v>
          </cell>
          <cell r="C220" t="str">
            <v>L</v>
          </cell>
          <cell r="D220" t="str">
            <v>2000</v>
          </cell>
          <cell r="E220" t="str">
            <v>Employee related costs</v>
          </cell>
          <cell r="F220">
            <v>192792.80499999996</v>
          </cell>
          <cell r="G220">
            <v>204842.53199999998</v>
          </cell>
          <cell r="H220">
            <v>220205.55600000004</v>
          </cell>
          <cell r="I220">
            <v>236720.772</v>
          </cell>
        </row>
        <row r="221">
          <cell r="B221" t="str">
            <v>LIM361</v>
          </cell>
          <cell r="C221" t="str">
            <v>L</v>
          </cell>
          <cell r="D221" t="str">
            <v>2000</v>
          </cell>
          <cell r="E221" t="str">
            <v>Employee related costs</v>
          </cell>
          <cell r="F221">
            <v>127187.26999999999</v>
          </cell>
          <cell r="G221">
            <v>135834.99599999998</v>
          </cell>
          <cell r="H221">
            <v>145343.05199999997</v>
          </cell>
          <cell r="I221">
            <v>155517.168</v>
          </cell>
        </row>
        <row r="222">
          <cell r="B222" t="str">
            <v>DC19</v>
          </cell>
          <cell r="C222" t="str">
            <v>L</v>
          </cell>
          <cell r="D222" t="str">
            <v>2000</v>
          </cell>
          <cell r="E222" t="str">
            <v>Employee related costs</v>
          </cell>
          <cell r="F222">
            <v>71641.35999999999</v>
          </cell>
          <cell r="G222">
            <v>78144.284</v>
          </cell>
          <cell r="H222">
            <v>81726.99399999999</v>
          </cell>
          <cell r="I222">
            <v>85228.883</v>
          </cell>
        </row>
        <row r="223">
          <cell r="B223" t="str">
            <v>WC031</v>
          </cell>
          <cell r="C223" t="str">
            <v>M</v>
          </cell>
          <cell r="D223" t="str">
            <v>2000</v>
          </cell>
          <cell r="E223" t="str">
            <v>Employee related costs</v>
          </cell>
          <cell r="F223">
            <v>229935.08600000004</v>
          </cell>
          <cell r="G223">
            <v>243888.09599999996</v>
          </cell>
          <cell r="H223">
            <v>258823.804</v>
          </cell>
          <cell r="I223">
            <v>274315.082</v>
          </cell>
        </row>
        <row r="224">
          <cell r="B224" t="str">
            <v>NC076</v>
          </cell>
          <cell r="C224" t="str">
            <v>L</v>
          </cell>
          <cell r="D224" t="str">
            <v>2000</v>
          </cell>
          <cell r="E224" t="str">
            <v>Employee related costs</v>
          </cell>
          <cell r="F224">
            <v>30534.615000000005</v>
          </cell>
          <cell r="G224">
            <v>31810.069000000003</v>
          </cell>
          <cell r="H224">
            <v>33884.036</v>
          </cell>
          <cell r="I224">
            <v>35693.592000000004</v>
          </cell>
        </row>
        <row r="225">
          <cell r="B225" t="str">
            <v>MP315</v>
          </cell>
          <cell r="C225" t="str">
            <v>L</v>
          </cell>
          <cell r="D225" t="str">
            <v>2000</v>
          </cell>
          <cell r="E225" t="str">
            <v>Employee related costs</v>
          </cell>
          <cell r="F225">
            <v>157682.56</v>
          </cell>
          <cell r="G225">
            <v>160421.515</v>
          </cell>
          <cell r="H225">
            <v>167791.581</v>
          </cell>
          <cell r="I225">
            <v>175509.86000000004</v>
          </cell>
        </row>
        <row r="226">
          <cell r="B226" t="str">
            <v>LIM343</v>
          </cell>
          <cell r="C226" t="str">
            <v>M</v>
          </cell>
          <cell r="D226" t="str">
            <v>2000</v>
          </cell>
          <cell r="E226" t="str">
            <v>Employee related costs</v>
          </cell>
          <cell r="F226">
            <v>285496.14200000005</v>
          </cell>
          <cell r="G226">
            <v>306893.232</v>
          </cell>
          <cell r="H226">
            <v>326061.40800000005</v>
          </cell>
          <cell r="I226">
            <v>346427.584</v>
          </cell>
        </row>
        <row r="227">
          <cell r="B227" t="str">
            <v>FS182</v>
          </cell>
          <cell r="C227" t="str">
            <v>L</v>
          </cell>
          <cell r="D227" t="str">
            <v>2000</v>
          </cell>
          <cell r="E227" t="str">
            <v>Employee related costs</v>
          </cell>
          <cell r="F227">
            <v>44721.343</v>
          </cell>
          <cell r="G227">
            <v>50802.36399999999</v>
          </cell>
          <cell r="H227">
            <v>53850.509999999995</v>
          </cell>
          <cell r="I227">
            <v>57081.544</v>
          </cell>
        </row>
        <row r="228">
          <cell r="B228" t="str">
            <v>NC085</v>
          </cell>
          <cell r="C228" t="str">
            <v>L</v>
          </cell>
          <cell r="D228" t="str">
            <v>2000</v>
          </cell>
          <cell r="E228" t="str">
            <v>Employee related costs</v>
          </cell>
          <cell r="F228">
            <v>80028.19900000001</v>
          </cell>
          <cell r="G228">
            <v>88407.92799999999</v>
          </cell>
          <cell r="H228">
            <v>94071.764</v>
          </cell>
          <cell r="I228">
            <v>98180.832</v>
          </cell>
        </row>
        <row r="229">
          <cell r="B229" t="str">
            <v>NW382</v>
          </cell>
          <cell r="C229" t="str">
            <v>L</v>
          </cell>
          <cell r="D229" t="str">
            <v>2000</v>
          </cell>
          <cell r="E229" t="str">
            <v>Employee related costs</v>
          </cell>
          <cell r="F229" t="str">
            <v/>
          </cell>
          <cell r="G229">
            <v>97767.72200000001</v>
          </cell>
          <cell r="H229">
            <v>103878.20399999998</v>
          </cell>
          <cell r="I229">
            <v>110370.59199999999</v>
          </cell>
        </row>
        <row r="230">
          <cell r="B230" t="str">
            <v>FS183</v>
          </cell>
          <cell r="C230" t="str">
            <v>M</v>
          </cell>
          <cell r="D230" t="str">
            <v>2000</v>
          </cell>
          <cell r="E230" t="str">
            <v>Employee related costs</v>
          </cell>
          <cell r="F230">
            <v>66369.283</v>
          </cell>
          <cell r="G230">
            <v>70554.66399999999</v>
          </cell>
          <cell r="H230">
            <v>35357.617</v>
          </cell>
          <cell r="I230">
            <v>417.139</v>
          </cell>
        </row>
        <row r="231">
          <cell r="B231" t="str">
            <v>LIM476</v>
          </cell>
          <cell r="C231" t="str">
            <v>L</v>
          </cell>
          <cell r="D231" t="str">
            <v>2000</v>
          </cell>
          <cell r="E231" t="str">
            <v>Employee related costs</v>
          </cell>
          <cell r="F231">
            <v>201557.10499999998</v>
          </cell>
          <cell r="G231">
            <v>200681.33899999998</v>
          </cell>
          <cell r="H231">
            <v>221421.687</v>
          </cell>
          <cell r="I231">
            <v>235065.27200000003</v>
          </cell>
        </row>
        <row r="232">
          <cell r="B232" t="str">
            <v>KZN434</v>
          </cell>
          <cell r="C232" t="str">
            <v>L</v>
          </cell>
          <cell r="D232" t="str">
            <v>2000</v>
          </cell>
          <cell r="E232" t="str">
            <v>Employee related costs</v>
          </cell>
          <cell r="F232">
            <v>77893.79000000001</v>
          </cell>
          <cell r="G232">
            <v>84552.343</v>
          </cell>
          <cell r="H232">
            <v>86280.109</v>
          </cell>
          <cell r="I232">
            <v>90594.10200000001</v>
          </cell>
        </row>
        <row r="233">
          <cell r="B233" t="str">
            <v>NC071</v>
          </cell>
          <cell r="C233" t="str">
            <v>M</v>
          </cell>
          <cell r="D233" t="str">
            <v>2000</v>
          </cell>
          <cell r="E233" t="str">
            <v>Employee related costs</v>
          </cell>
          <cell r="F233">
            <v>37540.36</v>
          </cell>
          <cell r="G233">
            <v>38487.191</v>
          </cell>
          <cell r="H233">
            <v>43391.422000000006</v>
          </cell>
          <cell r="I233">
            <v>45970.119</v>
          </cell>
        </row>
        <row r="234">
          <cell r="B234" t="str">
            <v>DC21</v>
          </cell>
          <cell r="C234" t="str">
            <v>H</v>
          </cell>
          <cell r="D234" t="str">
            <v>2000</v>
          </cell>
          <cell r="E234" t="str">
            <v>Employee related costs</v>
          </cell>
          <cell r="F234">
            <v>369531.78500000003</v>
          </cell>
          <cell r="G234">
            <v>376709.02300000004</v>
          </cell>
          <cell r="H234">
            <v>406322.20099999994</v>
          </cell>
          <cell r="I234">
            <v>426638.31</v>
          </cell>
        </row>
        <row r="235">
          <cell r="B235" t="str">
            <v>KZN266</v>
          </cell>
          <cell r="C235" t="str">
            <v>L</v>
          </cell>
          <cell r="D235" t="str">
            <v>2000</v>
          </cell>
          <cell r="E235" t="str">
            <v>Employee related costs</v>
          </cell>
          <cell r="F235">
            <v>138898.643</v>
          </cell>
          <cell r="G235">
            <v>147987.83399999997</v>
          </cell>
          <cell r="H235">
            <v>154795.26799999998</v>
          </cell>
          <cell r="I235">
            <v>161915.849</v>
          </cell>
        </row>
        <row r="236">
          <cell r="B236" t="str">
            <v>KZN212</v>
          </cell>
          <cell r="C236" t="str">
            <v>M</v>
          </cell>
          <cell r="D236" t="str">
            <v>2000</v>
          </cell>
          <cell r="E236" t="str">
            <v>Employee related costs</v>
          </cell>
          <cell r="F236">
            <v>124733.08299999998</v>
          </cell>
          <cell r="G236">
            <v>115104.75699999998</v>
          </cell>
          <cell r="H236">
            <v>122421.01000000001</v>
          </cell>
          <cell r="I236">
            <v>129820.908</v>
          </cell>
        </row>
        <row r="237">
          <cell r="B237" t="str">
            <v>DC22</v>
          </cell>
          <cell r="C237" t="str">
            <v>M</v>
          </cell>
          <cell r="D237" t="str">
            <v>2000</v>
          </cell>
          <cell r="E237" t="str">
            <v>Employee related costs</v>
          </cell>
          <cell r="F237">
            <v>251629.13700000002</v>
          </cell>
          <cell r="G237">
            <v>249673.135</v>
          </cell>
          <cell r="H237">
            <v>265227.649</v>
          </cell>
          <cell r="I237">
            <v>335901.28099999996</v>
          </cell>
        </row>
        <row r="238">
          <cell r="B238" t="str">
            <v>KZN271</v>
          </cell>
          <cell r="C238" t="str">
            <v>M</v>
          </cell>
          <cell r="D238" t="str">
            <v>2000</v>
          </cell>
          <cell r="E238" t="str">
            <v>Employee related costs</v>
          </cell>
          <cell r="F238">
            <v>81074.553</v>
          </cell>
          <cell r="G238">
            <v>90663.61399999999</v>
          </cell>
          <cell r="H238">
            <v>88967.27500000001</v>
          </cell>
          <cell r="I238">
            <v>92970.804</v>
          </cell>
        </row>
        <row r="239">
          <cell r="B239" t="str">
            <v>KZN282</v>
          </cell>
          <cell r="C239" t="str">
            <v>H</v>
          </cell>
          <cell r="D239" t="str">
            <v>2000</v>
          </cell>
          <cell r="E239" t="str">
            <v>Employee related costs</v>
          </cell>
          <cell r="F239">
            <v>860601.6000000001</v>
          </cell>
          <cell r="G239">
            <v>986781.1</v>
          </cell>
          <cell r="H239">
            <v>1034072.5010000002</v>
          </cell>
          <cell r="I239">
            <v>1087003.594</v>
          </cell>
        </row>
        <row r="240">
          <cell r="B240" t="str">
            <v>DC27</v>
          </cell>
          <cell r="C240" t="str">
            <v>M</v>
          </cell>
          <cell r="D240" t="str">
            <v>2000</v>
          </cell>
          <cell r="E240" t="str">
            <v>Employee related costs</v>
          </cell>
          <cell r="F240">
            <v>173881.423</v>
          </cell>
          <cell r="G240">
            <v>184045.394</v>
          </cell>
          <cell r="H240">
            <v>191083.358</v>
          </cell>
          <cell r="I240">
            <v>199870.024</v>
          </cell>
        </row>
        <row r="241">
          <cell r="B241" t="str">
            <v>KZN284</v>
          </cell>
          <cell r="C241" t="str">
            <v>L</v>
          </cell>
          <cell r="D241" t="str">
            <v>2000</v>
          </cell>
          <cell r="E241" t="str">
            <v>Employee related costs</v>
          </cell>
          <cell r="F241">
            <v>147666.77000000002</v>
          </cell>
          <cell r="G241">
            <v>156783.97000000003</v>
          </cell>
          <cell r="H241">
            <v>166974.80000000002</v>
          </cell>
          <cell r="I241">
            <v>177828.22</v>
          </cell>
        </row>
        <row r="242">
          <cell r="B242" t="str">
            <v>KZN222</v>
          </cell>
          <cell r="C242" t="str">
            <v>M</v>
          </cell>
          <cell r="D242" t="str">
            <v>2000</v>
          </cell>
          <cell r="E242" t="str">
            <v>Employee related costs</v>
          </cell>
          <cell r="F242">
            <v>123225.548</v>
          </cell>
          <cell r="G242">
            <v>134398.948</v>
          </cell>
          <cell r="H242">
            <v>143404.27300000002</v>
          </cell>
          <cell r="I242">
            <v>153100.57200000004</v>
          </cell>
        </row>
        <row r="243">
          <cell r="B243" t="str">
            <v>KZN221</v>
          </cell>
          <cell r="C243" t="str">
            <v>L</v>
          </cell>
          <cell r="D243" t="str">
            <v>2000</v>
          </cell>
          <cell r="E243" t="str">
            <v>Employee related costs</v>
          </cell>
          <cell r="F243">
            <v>72561</v>
          </cell>
          <cell r="G243">
            <v>74546</v>
          </cell>
          <cell r="H243">
            <v>79018.75899999999</v>
          </cell>
          <cell r="I243">
            <v>83759.886</v>
          </cell>
        </row>
        <row r="244">
          <cell r="B244" t="str">
            <v>NC072</v>
          </cell>
          <cell r="C244" t="str">
            <v>L</v>
          </cell>
          <cell r="D244" t="str">
            <v>2000</v>
          </cell>
          <cell r="E244" t="str">
            <v>Employee related costs</v>
          </cell>
          <cell r="F244">
            <v>53200.344</v>
          </cell>
          <cell r="G244">
            <v>60941.698</v>
          </cell>
          <cell r="H244">
            <v>53095.718</v>
          </cell>
          <cell r="I244">
            <v>56281.453</v>
          </cell>
        </row>
        <row r="245">
          <cell r="B245" t="str">
            <v>KZN214</v>
          </cell>
          <cell r="C245" t="str">
            <v>L</v>
          </cell>
          <cell r="D245" t="str">
            <v>2000</v>
          </cell>
          <cell r="E245" t="str">
            <v>Employee related costs</v>
          </cell>
          <cell r="F245">
            <v>68989.348</v>
          </cell>
          <cell r="G245">
            <v>75541.284</v>
          </cell>
          <cell r="H245">
            <v>71718.30600000001</v>
          </cell>
          <cell r="I245">
            <v>75304.284</v>
          </cell>
        </row>
        <row r="246">
          <cell r="B246" t="str">
            <v>KZN245</v>
          </cell>
          <cell r="C246" t="str">
            <v>M</v>
          </cell>
          <cell r="D246" t="str">
            <v>2000</v>
          </cell>
          <cell r="E246" t="str">
            <v>Employee related costs</v>
          </cell>
          <cell r="F246">
            <v>131250.32799999998</v>
          </cell>
          <cell r="G246">
            <v>115631.549</v>
          </cell>
          <cell r="H246">
            <v>122654</v>
          </cell>
          <cell r="I246">
            <v>130013.242</v>
          </cell>
        </row>
        <row r="247">
          <cell r="B247" t="str">
            <v>KZN435</v>
          </cell>
          <cell r="C247" t="str">
            <v>M</v>
          </cell>
          <cell r="D247" t="str">
            <v>2000</v>
          </cell>
          <cell r="E247" t="str">
            <v>Employee related costs</v>
          </cell>
          <cell r="F247">
            <v>103713.92700000001</v>
          </cell>
          <cell r="G247">
            <v>108834.36399999999</v>
          </cell>
          <cell r="H247">
            <v>115636.53600000002</v>
          </cell>
          <cell r="I247">
            <v>122863.824</v>
          </cell>
        </row>
        <row r="248">
          <cell r="B248" t="str">
            <v>EC442</v>
          </cell>
          <cell r="C248" t="str">
            <v>M</v>
          </cell>
          <cell r="D248" t="str">
            <v>2000</v>
          </cell>
          <cell r="E248" t="str">
            <v>Employee related costs</v>
          </cell>
          <cell r="F248">
            <v>84983.618</v>
          </cell>
          <cell r="G248">
            <v>89935.42100000002</v>
          </cell>
          <cell r="H248">
            <v>95281.799</v>
          </cell>
          <cell r="I248">
            <v>99950.614</v>
          </cell>
        </row>
        <row r="249">
          <cell r="B249" t="str">
            <v>DC24</v>
          </cell>
          <cell r="C249" t="str">
            <v>L</v>
          </cell>
          <cell r="D249" t="str">
            <v>2000</v>
          </cell>
          <cell r="E249" t="str">
            <v>Employee related costs</v>
          </cell>
          <cell r="F249">
            <v>170963.552</v>
          </cell>
          <cell r="G249">
            <v>176344.762</v>
          </cell>
          <cell r="H249">
            <v>159836.669</v>
          </cell>
          <cell r="I249">
            <v>160635.855</v>
          </cell>
        </row>
        <row r="250">
          <cell r="B250" t="str">
            <v>KZN213</v>
          </cell>
          <cell r="C250" t="str">
            <v>L</v>
          </cell>
          <cell r="D250" t="str">
            <v>2000</v>
          </cell>
          <cell r="E250" t="str">
            <v>Employee related costs</v>
          </cell>
          <cell r="F250">
            <v>68410.64</v>
          </cell>
          <cell r="G250">
            <v>75011.16</v>
          </cell>
          <cell r="H250">
            <v>77282.99500000001</v>
          </cell>
          <cell r="I250">
            <v>82692.80200000003</v>
          </cell>
        </row>
        <row r="251">
          <cell r="B251" t="str">
            <v>KZN262</v>
          </cell>
          <cell r="C251" t="str">
            <v>L</v>
          </cell>
          <cell r="D251" t="str">
            <v>2000</v>
          </cell>
          <cell r="E251" t="str">
            <v>Employee related costs</v>
          </cell>
          <cell r="G251">
            <v>99743.97600000001</v>
          </cell>
          <cell r="H251">
            <v>105190.09899999999</v>
          </cell>
          <cell r="I251">
            <v>110968.47</v>
          </cell>
        </row>
        <row r="252">
          <cell r="B252" t="str">
            <v>DC23</v>
          </cell>
          <cell r="C252" t="str">
            <v>M</v>
          </cell>
          <cell r="D252" t="str">
            <v>2000</v>
          </cell>
          <cell r="E252" t="str">
            <v>Employee related costs</v>
          </cell>
          <cell r="F252">
            <v>307416.485</v>
          </cell>
          <cell r="G252">
            <v>312771.41599999997</v>
          </cell>
          <cell r="H252">
            <v>327832.66099999996</v>
          </cell>
          <cell r="I252">
            <v>342836.767</v>
          </cell>
        </row>
        <row r="253">
          <cell r="B253" t="str">
            <v>DC34</v>
          </cell>
          <cell r="C253" t="str">
            <v>L</v>
          </cell>
          <cell r="D253" t="str">
            <v>2000</v>
          </cell>
          <cell r="E253" t="str">
            <v>Employee related costs</v>
          </cell>
          <cell r="F253">
            <v>591330.256</v>
          </cell>
          <cell r="G253">
            <v>631768.896</v>
          </cell>
          <cell r="H253">
            <v>656953.2960000001</v>
          </cell>
          <cell r="I253">
            <v>694988.196</v>
          </cell>
        </row>
        <row r="254">
          <cell r="B254" t="str">
            <v>MP311</v>
          </cell>
          <cell r="C254" t="str">
            <v>M</v>
          </cell>
          <cell r="D254" t="str">
            <v>2000</v>
          </cell>
          <cell r="E254" t="str">
            <v>Employee related costs</v>
          </cell>
          <cell r="F254">
            <v>165764.14</v>
          </cell>
          <cell r="G254">
            <v>180257.856</v>
          </cell>
          <cell r="H254">
            <v>187399.068</v>
          </cell>
          <cell r="I254">
            <v>196206.883</v>
          </cell>
        </row>
        <row r="255">
          <cell r="B255" t="str">
            <v>EC145</v>
          </cell>
          <cell r="C255" t="str">
            <v>L</v>
          </cell>
          <cell r="D255" t="str">
            <v>2000</v>
          </cell>
          <cell r="E255" t="str">
            <v>Employee related costs</v>
          </cell>
          <cell r="F255">
            <v>108411.362</v>
          </cell>
          <cell r="G255">
            <v>102671.168</v>
          </cell>
          <cell r="H255">
            <v>109086.452</v>
          </cell>
          <cell r="I255">
            <v>115905.53699999998</v>
          </cell>
        </row>
        <row r="256">
          <cell r="B256" t="str">
            <v>DC36</v>
          </cell>
          <cell r="C256" t="str">
            <v>L</v>
          </cell>
          <cell r="D256" t="str">
            <v>2000</v>
          </cell>
          <cell r="E256" t="str">
            <v>Employee related costs</v>
          </cell>
          <cell r="F256">
            <v>107717.901</v>
          </cell>
          <cell r="G256">
            <v>122511.252</v>
          </cell>
          <cell r="H256">
            <v>112328.868</v>
          </cell>
          <cell r="I256">
            <v>135083.748</v>
          </cell>
        </row>
        <row r="257">
          <cell r="B257" t="str">
            <v>DC1</v>
          </cell>
          <cell r="C257" t="str">
            <v>M</v>
          </cell>
          <cell r="D257" t="str">
            <v>2000</v>
          </cell>
          <cell r="E257" t="str">
            <v>Employee related costs</v>
          </cell>
          <cell r="F257">
            <v>193408.376</v>
          </cell>
          <cell r="G257">
            <v>208235.99599999996</v>
          </cell>
          <cell r="H257">
            <v>225103.77599999998</v>
          </cell>
          <cell r="I257">
            <v>241806.908</v>
          </cell>
        </row>
        <row r="258">
          <cell r="B258" t="str">
            <v>DC48</v>
          </cell>
          <cell r="C258" t="str">
            <v>M</v>
          </cell>
          <cell r="D258" t="str">
            <v>2000</v>
          </cell>
          <cell r="E258" t="str">
            <v>Employee related costs</v>
          </cell>
          <cell r="F258">
            <v>185750.52</v>
          </cell>
          <cell r="G258">
            <v>189656.002</v>
          </cell>
          <cell r="H258">
            <v>201712.58999999997</v>
          </cell>
          <cell r="I258">
            <v>211083.523</v>
          </cell>
        </row>
        <row r="259">
          <cell r="B259" t="str">
            <v>EC443</v>
          </cell>
          <cell r="C259" t="str">
            <v>M</v>
          </cell>
          <cell r="D259" t="str">
            <v>2000</v>
          </cell>
          <cell r="E259" t="str">
            <v>Employee related costs</v>
          </cell>
          <cell r="F259">
            <v>108374.654</v>
          </cell>
          <cell r="G259">
            <v>119132.604</v>
          </cell>
          <cell r="H259">
            <v>126601.21200000003</v>
          </cell>
          <cell r="I259">
            <v>134830.344</v>
          </cell>
        </row>
        <row r="260">
          <cell r="B260" t="str">
            <v>WC022</v>
          </cell>
          <cell r="C260" t="str">
            <v>L</v>
          </cell>
          <cell r="D260" t="str">
            <v>2000</v>
          </cell>
          <cell r="E260" t="str">
            <v>Employee related costs</v>
          </cell>
          <cell r="F260">
            <v>218385.155</v>
          </cell>
          <cell r="G260">
            <v>226182.188</v>
          </cell>
          <cell r="H260">
            <v>242400.79400000005</v>
          </cell>
          <cell r="I260">
            <v>262677.67100000003</v>
          </cell>
        </row>
        <row r="261">
          <cell r="B261" t="str">
            <v>DC16</v>
          </cell>
          <cell r="C261" t="str">
            <v>L</v>
          </cell>
          <cell r="D261" t="str">
            <v>2000</v>
          </cell>
          <cell r="E261" t="str">
            <v>Employee related costs</v>
          </cell>
          <cell r="F261">
            <v>45605.65</v>
          </cell>
          <cell r="G261">
            <v>43559.123</v>
          </cell>
          <cell r="H261">
            <v>49696.577</v>
          </cell>
          <cell r="I261">
            <v>53265.627</v>
          </cell>
        </row>
        <row r="262">
          <cell r="B262" t="str">
            <v>DC8</v>
          </cell>
          <cell r="C262" t="str">
            <v>M</v>
          </cell>
          <cell r="D262" t="str">
            <v>2000</v>
          </cell>
          <cell r="E262" t="str">
            <v>Employee related costs</v>
          </cell>
          <cell r="F262">
            <v>51137.882</v>
          </cell>
          <cell r="G262">
            <v>53633.322</v>
          </cell>
          <cell r="H262">
            <v>56676.12099999999</v>
          </cell>
          <cell r="I262">
            <v>59819.089</v>
          </cell>
        </row>
        <row r="263">
          <cell r="B263" t="str">
            <v>DC26</v>
          </cell>
          <cell r="C263" t="str">
            <v>M</v>
          </cell>
          <cell r="D263" t="str">
            <v>2000</v>
          </cell>
          <cell r="E263" t="str">
            <v>Employee related costs</v>
          </cell>
          <cell r="F263">
            <v>200218.483</v>
          </cell>
          <cell r="G263">
            <v>223466.047</v>
          </cell>
          <cell r="H263">
            <v>224058.47999999998</v>
          </cell>
          <cell r="I263">
            <v>234365.16999999998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3A7EE-44DE-4621-9CA6-35F3F1406CD0}">
  <dimension ref="A1:F679"/>
  <sheetViews>
    <sheetView tabSelected="1" workbookViewId="0" topLeftCell="A23">
      <selection activeCell="A4" sqref="A4:A7"/>
    </sheetView>
  </sheetViews>
  <sheetFormatPr defaultColWidth="9.140625" defaultRowHeight="12.75"/>
  <cols>
    <col min="1" max="1" width="12.7109375" style="1" customWidth="1"/>
    <col min="2" max="2" width="12.7109375" style="2" customWidth="1"/>
    <col min="3" max="3" width="12.421875" style="3" customWidth="1"/>
    <col min="4" max="4" width="13.140625" style="64" customWidth="1"/>
    <col min="5" max="5" width="14.28125" style="64" customWidth="1"/>
    <col min="6" max="6" width="20.57421875" style="5" customWidth="1"/>
    <col min="257" max="258" width="12.7109375" style="0" customWidth="1"/>
    <col min="259" max="259" width="15.00390625" style="0" customWidth="1"/>
    <col min="260" max="260" width="13.140625" style="0" customWidth="1"/>
    <col min="261" max="261" width="14.28125" style="0" customWidth="1"/>
    <col min="262" max="262" width="20.57421875" style="0" customWidth="1"/>
    <col min="513" max="514" width="12.7109375" style="0" customWidth="1"/>
    <col min="515" max="515" width="15.00390625" style="0" customWidth="1"/>
    <col min="516" max="516" width="13.140625" style="0" customWidth="1"/>
    <col min="517" max="517" width="14.28125" style="0" customWidth="1"/>
    <col min="518" max="518" width="20.57421875" style="0" customWidth="1"/>
    <col min="769" max="770" width="12.7109375" style="0" customWidth="1"/>
    <col min="771" max="771" width="15.00390625" style="0" customWidth="1"/>
    <col min="772" max="772" width="13.140625" style="0" customWidth="1"/>
    <col min="773" max="773" width="14.28125" style="0" customWidth="1"/>
    <col min="774" max="774" width="20.57421875" style="0" customWidth="1"/>
    <col min="1025" max="1026" width="12.7109375" style="0" customWidth="1"/>
    <col min="1027" max="1027" width="15.00390625" style="0" customWidth="1"/>
    <col min="1028" max="1028" width="13.140625" style="0" customWidth="1"/>
    <col min="1029" max="1029" width="14.28125" style="0" customWidth="1"/>
    <col min="1030" max="1030" width="20.57421875" style="0" customWidth="1"/>
    <col min="1281" max="1282" width="12.7109375" style="0" customWidth="1"/>
    <col min="1283" max="1283" width="15.00390625" style="0" customWidth="1"/>
    <col min="1284" max="1284" width="13.140625" style="0" customWidth="1"/>
    <col min="1285" max="1285" width="14.28125" style="0" customWidth="1"/>
    <col min="1286" max="1286" width="20.57421875" style="0" customWidth="1"/>
    <col min="1537" max="1538" width="12.7109375" style="0" customWidth="1"/>
    <col min="1539" max="1539" width="15.00390625" style="0" customWidth="1"/>
    <col min="1540" max="1540" width="13.140625" style="0" customWidth="1"/>
    <col min="1541" max="1541" width="14.28125" style="0" customWidth="1"/>
    <col min="1542" max="1542" width="20.57421875" style="0" customWidth="1"/>
    <col min="1793" max="1794" width="12.7109375" style="0" customWidth="1"/>
    <col min="1795" max="1795" width="15.00390625" style="0" customWidth="1"/>
    <col min="1796" max="1796" width="13.140625" style="0" customWidth="1"/>
    <col min="1797" max="1797" width="14.28125" style="0" customWidth="1"/>
    <col min="1798" max="1798" width="20.57421875" style="0" customWidth="1"/>
    <col min="2049" max="2050" width="12.7109375" style="0" customWidth="1"/>
    <col min="2051" max="2051" width="15.00390625" style="0" customWidth="1"/>
    <col min="2052" max="2052" width="13.140625" style="0" customWidth="1"/>
    <col min="2053" max="2053" width="14.28125" style="0" customWidth="1"/>
    <col min="2054" max="2054" width="20.57421875" style="0" customWidth="1"/>
    <col min="2305" max="2306" width="12.7109375" style="0" customWidth="1"/>
    <col min="2307" max="2307" width="15.00390625" style="0" customWidth="1"/>
    <col min="2308" max="2308" width="13.140625" style="0" customWidth="1"/>
    <col min="2309" max="2309" width="14.28125" style="0" customWidth="1"/>
    <col min="2310" max="2310" width="20.57421875" style="0" customWidth="1"/>
    <col min="2561" max="2562" width="12.7109375" style="0" customWidth="1"/>
    <col min="2563" max="2563" width="15.00390625" style="0" customWidth="1"/>
    <col min="2564" max="2564" width="13.140625" style="0" customWidth="1"/>
    <col min="2565" max="2565" width="14.28125" style="0" customWidth="1"/>
    <col min="2566" max="2566" width="20.57421875" style="0" customWidth="1"/>
    <col min="2817" max="2818" width="12.7109375" style="0" customWidth="1"/>
    <col min="2819" max="2819" width="15.00390625" style="0" customWidth="1"/>
    <col min="2820" max="2820" width="13.140625" style="0" customWidth="1"/>
    <col min="2821" max="2821" width="14.28125" style="0" customWidth="1"/>
    <col min="2822" max="2822" width="20.57421875" style="0" customWidth="1"/>
    <col min="3073" max="3074" width="12.7109375" style="0" customWidth="1"/>
    <col min="3075" max="3075" width="15.00390625" style="0" customWidth="1"/>
    <col min="3076" max="3076" width="13.140625" style="0" customWidth="1"/>
    <col min="3077" max="3077" width="14.28125" style="0" customWidth="1"/>
    <col min="3078" max="3078" width="20.57421875" style="0" customWidth="1"/>
    <col min="3329" max="3330" width="12.7109375" style="0" customWidth="1"/>
    <col min="3331" max="3331" width="15.00390625" style="0" customWidth="1"/>
    <col min="3332" max="3332" width="13.140625" style="0" customWidth="1"/>
    <col min="3333" max="3333" width="14.28125" style="0" customWidth="1"/>
    <col min="3334" max="3334" width="20.57421875" style="0" customWidth="1"/>
    <col min="3585" max="3586" width="12.7109375" style="0" customWidth="1"/>
    <col min="3587" max="3587" width="15.00390625" style="0" customWidth="1"/>
    <col min="3588" max="3588" width="13.140625" style="0" customWidth="1"/>
    <col min="3589" max="3589" width="14.28125" style="0" customWidth="1"/>
    <col min="3590" max="3590" width="20.57421875" style="0" customWidth="1"/>
    <col min="3841" max="3842" width="12.7109375" style="0" customWidth="1"/>
    <col min="3843" max="3843" width="15.00390625" style="0" customWidth="1"/>
    <col min="3844" max="3844" width="13.140625" style="0" customWidth="1"/>
    <col min="3845" max="3845" width="14.28125" style="0" customWidth="1"/>
    <col min="3846" max="3846" width="20.57421875" style="0" customWidth="1"/>
    <col min="4097" max="4098" width="12.7109375" style="0" customWidth="1"/>
    <col min="4099" max="4099" width="15.00390625" style="0" customWidth="1"/>
    <col min="4100" max="4100" width="13.140625" style="0" customWidth="1"/>
    <col min="4101" max="4101" width="14.28125" style="0" customWidth="1"/>
    <col min="4102" max="4102" width="20.57421875" style="0" customWidth="1"/>
    <col min="4353" max="4354" width="12.7109375" style="0" customWidth="1"/>
    <col min="4355" max="4355" width="15.00390625" style="0" customWidth="1"/>
    <col min="4356" max="4356" width="13.140625" style="0" customWidth="1"/>
    <col min="4357" max="4357" width="14.28125" style="0" customWidth="1"/>
    <col min="4358" max="4358" width="20.57421875" style="0" customWidth="1"/>
    <col min="4609" max="4610" width="12.7109375" style="0" customWidth="1"/>
    <col min="4611" max="4611" width="15.00390625" style="0" customWidth="1"/>
    <col min="4612" max="4612" width="13.140625" style="0" customWidth="1"/>
    <col min="4613" max="4613" width="14.28125" style="0" customWidth="1"/>
    <col min="4614" max="4614" width="20.57421875" style="0" customWidth="1"/>
    <col min="4865" max="4866" width="12.7109375" style="0" customWidth="1"/>
    <col min="4867" max="4867" width="15.00390625" style="0" customWidth="1"/>
    <col min="4868" max="4868" width="13.140625" style="0" customWidth="1"/>
    <col min="4869" max="4869" width="14.28125" style="0" customWidth="1"/>
    <col min="4870" max="4870" width="20.57421875" style="0" customWidth="1"/>
    <col min="5121" max="5122" width="12.7109375" style="0" customWidth="1"/>
    <col min="5123" max="5123" width="15.00390625" style="0" customWidth="1"/>
    <col min="5124" max="5124" width="13.140625" style="0" customWidth="1"/>
    <col min="5125" max="5125" width="14.28125" style="0" customWidth="1"/>
    <col min="5126" max="5126" width="20.57421875" style="0" customWidth="1"/>
    <col min="5377" max="5378" width="12.7109375" style="0" customWidth="1"/>
    <col min="5379" max="5379" width="15.00390625" style="0" customWidth="1"/>
    <col min="5380" max="5380" width="13.140625" style="0" customWidth="1"/>
    <col min="5381" max="5381" width="14.28125" style="0" customWidth="1"/>
    <col min="5382" max="5382" width="20.57421875" style="0" customWidth="1"/>
    <col min="5633" max="5634" width="12.7109375" style="0" customWidth="1"/>
    <col min="5635" max="5635" width="15.00390625" style="0" customWidth="1"/>
    <col min="5636" max="5636" width="13.140625" style="0" customWidth="1"/>
    <col min="5637" max="5637" width="14.28125" style="0" customWidth="1"/>
    <col min="5638" max="5638" width="20.57421875" style="0" customWidth="1"/>
    <col min="5889" max="5890" width="12.7109375" style="0" customWidth="1"/>
    <col min="5891" max="5891" width="15.00390625" style="0" customWidth="1"/>
    <col min="5892" max="5892" width="13.140625" style="0" customWidth="1"/>
    <col min="5893" max="5893" width="14.28125" style="0" customWidth="1"/>
    <col min="5894" max="5894" width="20.57421875" style="0" customWidth="1"/>
    <col min="6145" max="6146" width="12.7109375" style="0" customWidth="1"/>
    <col min="6147" max="6147" width="15.00390625" style="0" customWidth="1"/>
    <col min="6148" max="6148" width="13.140625" style="0" customWidth="1"/>
    <col min="6149" max="6149" width="14.28125" style="0" customWidth="1"/>
    <col min="6150" max="6150" width="20.57421875" style="0" customWidth="1"/>
    <col min="6401" max="6402" width="12.7109375" style="0" customWidth="1"/>
    <col min="6403" max="6403" width="15.00390625" style="0" customWidth="1"/>
    <col min="6404" max="6404" width="13.140625" style="0" customWidth="1"/>
    <col min="6405" max="6405" width="14.28125" style="0" customWidth="1"/>
    <col min="6406" max="6406" width="20.57421875" style="0" customWidth="1"/>
    <col min="6657" max="6658" width="12.7109375" style="0" customWidth="1"/>
    <col min="6659" max="6659" width="15.00390625" style="0" customWidth="1"/>
    <col min="6660" max="6660" width="13.140625" style="0" customWidth="1"/>
    <col min="6661" max="6661" width="14.28125" style="0" customWidth="1"/>
    <col min="6662" max="6662" width="20.57421875" style="0" customWidth="1"/>
    <col min="6913" max="6914" width="12.7109375" style="0" customWidth="1"/>
    <col min="6915" max="6915" width="15.00390625" style="0" customWidth="1"/>
    <col min="6916" max="6916" width="13.140625" style="0" customWidth="1"/>
    <col min="6917" max="6917" width="14.28125" style="0" customWidth="1"/>
    <col min="6918" max="6918" width="20.57421875" style="0" customWidth="1"/>
    <col min="7169" max="7170" width="12.7109375" style="0" customWidth="1"/>
    <col min="7171" max="7171" width="15.00390625" style="0" customWidth="1"/>
    <col min="7172" max="7172" width="13.140625" style="0" customWidth="1"/>
    <col min="7173" max="7173" width="14.28125" style="0" customWidth="1"/>
    <col min="7174" max="7174" width="20.57421875" style="0" customWidth="1"/>
    <col min="7425" max="7426" width="12.7109375" style="0" customWidth="1"/>
    <col min="7427" max="7427" width="15.00390625" style="0" customWidth="1"/>
    <col min="7428" max="7428" width="13.140625" style="0" customWidth="1"/>
    <col min="7429" max="7429" width="14.28125" style="0" customWidth="1"/>
    <col min="7430" max="7430" width="20.57421875" style="0" customWidth="1"/>
    <col min="7681" max="7682" width="12.7109375" style="0" customWidth="1"/>
    <col min="7683" max="7683" width="15.00390625" style="0" customWidth="1"/>
    <col min="7684" max="7684" width="13.140625" style="0" customWidth="1"/>
    <col min="7685" max="7685" width="14.28125" style="0" customWidth="1"/>
    <col min="7686" max="7686" width="20.57421875" style="0" customWidth="1"/>
    <col min="7937" max="7938" width="12.7109375" style="0" customWidth="1"/>
    <col min="7939" max="7939" width="15.00390625" style="0" customWidth="1"/>
    <col min="7940" max="7940" width="13.140625" style="0" customWidth="1"/>
    <col min="7941" max="7941" width="14.28125" style="0" customWidth="1"/>
    <col min="7942" max="7942" width="20.57421875" style="0" customWidth="1"/>
    <col min="8193" max="8194" width="12.7109375" style="0" customWidth="1"/>
    <col min="8195" max="8195" width="15.00390625" style="0" customWidth="1"/>
    <col min="8196" max="8196" width="13.140625" style="0" customWidth="1"/>
    <col min="8197" max="8197" width="14.28125" style="0" customWidth="1"/>
    <col min="8198" max="8198" width="20.57421875" style="0" customWidth="1"/>
    <col min="8449" max="8450" width="12.7109375" style="0" customWidth="1"/>
    <col min="8451" max="8451" width="15.00390625" style="0" customWidth="1"/>
    <col min="8452" max="8452" width="13.140625" style="0" customWidth="1"/>
    <col min="8453" max="8453" width="14.28125" style="0" customWidth="1"/>
    <col min="8454" max="8454" width="20.57421875" style="0" customWidth="1"/>
    <col min="8705" max="8706" width="12.7109375" style="0" customWidth="1"/>
    <col min="8707" max="8707" width="15.00390625" style="0" customWidth="1"/>
    <col min="8708" max="8708" width="13.140625" style="0" customWidth="1"/>
    <col min="8709" max="8709" width="14.28125" style="0" customWidth="1"/>
    <col min="8710" max="8710" width="20.57421875" style="0" customWidth="1"/>
    <col min="8961" max="8962" width="12.7109375" style="0" customWidth="1"/>
    <col min="8963" max="8963" width="15.00390625" style="0" customWidth="1"/>
    <col min="8964" max="8964" width="13.140625" style="0" customWidth="1"/>
    <col min="8965" max="8965" width="14.28125" style="0" customWidth="1"/>
    <col min="8966" max="8966" width="20.57421875" style="0" customWidth="1"/>
    <col min="9217" max="9218" width="12.7109375" style="0" customWidth="1"/>
    <col min="9219" max="9219" width="15.00390625" style="0" customWidth="1"/>
    <col min="9220" max="9220" width="13.140625" style="0" customWidth="1"/>
    <col min="9221" max="9221" width="14.28125" style="0" customWidth="1"/>
    <col min="9222" max="9222" width="20.57421875" style="0" customWidth="1"/>
    <col min="9473" max="9474" width="12.7109375" style="0" customWidth="1"/>
    <col min="9475" max="9475" width="15.00390625" style="0" customWidth="1"/>
    <col min="9476" max="9476" width="13.140625" style="0" customWidth="1"/>
    <col min="9477" max="9477" width="14.28125" style="0" customWidth="1"/>
    <col min="9478" max="9478" width="20.57421875" style="0" customWidth="1"/>
    <col min="9729" max="9730" width="12.7109375" style="0" customWidth="1"/>
    <col min="9731" max="9731" width="15.00390625" style="0" customWidth="1"/>
    <col min="9732" max="9732" width="13.140625" style="0" customWidth="1"/>
    <col min="9733" max="9733" width="14.28125" style="0" customWidth="1"/>
    <col min="9734" max="9734" width="20.57421875" style="0" customWidth="1"/>
    <col min="9985" max="9986" width="12.7109375" style="0" customWidth="1"/>
    <col min="9987" max="9987" width="15.00390625" style="0" customWidth="1"/>
    <col min="9988" max="9988" width="13.140625" style="0" customWidth="1"/>
    <col min="9989" max="9989" width="14.28125" style="0" customWidth="1"/>
    <col min="9990" max="9990" width="20.57421875" style="0" customWidth="1"/>
    <col min="10241" max="10242" width="12.7109375" style="0" customWidth="1"/>
    <col min="10243" max="10243" width="15.00390625" style="0" customWidth="1"/>
    <col min="10244" max="10244" width="13.140625" style="0" customWidth="1"/>
    <col min="10245" max="10245" width="14.28125" style="0" customWidth="1"/>
    <col min="10246" max="10246" width="20.57421875" style="0" customWidth="1"/>
    <col min="10497" max="10498" width="12.7109375" style="0" customWidth="1"/>
    <col min="10499" max="10499" width="15.00390625" style="0" customWidth="1"/>
    <col min="10500" max="10500" width="13.140625" style="0" customWidth="1"/>
    <col min="10501" max="10501" width="14.28125" style="0" customWidth="1"/>
    <col min="10502" max="10502" width="20.57421875" style="0" customWidth="1"/>
    <col min="10753" max="10754" width="12.7109375" style="0" customWidth="1"/>
    <col min="10755" max="10755" width="15.00390625" style="0" customWidth="1"/>
    <col min="10756" max="10756" width="13.140625" style="0" customWidth="1"/>
    <col min="10757" max="10757" width="14.28125" style="0" customWidth="1"/>
    <col min="10758" max="10758" width="20.57421875" style="0" customWidth="1"/>
    <col min="11009" max="11010" width="12.7109375" style="0" customWidth="1"/>
    <col min="11011" max="11011" width="15.00390625" style="0" customWidth="1"/>
    <col min="11012" max="11012" width="13.140625" style="0" customWidth="1"/>
    <col min="11013" max="11013" width="14.28125" style="0" customWidth="1"/>
    <col min="11014" max="11014" width="20.57421875" style="0" customWidth="1"/>
    <col min="11265" max="11266" width="12.7109375" style="0" customWidth="1"/>
    <col min="11267" max="11267" width="15.00390625" style="0" customWidth="1"/>
    <col min="11268" max="11268" width="13.140625" style="0" customWidth="1"/>
    <col min="11269" max="11269" width="14.28125" style="0" customWidth="1"/>
    <col min="11270" max="11270" width="20.57421875" style="0" customWidth="1"/>
    <col min="11521" max="11522" width="12.7109375" style="0" customWidth="1"/>
    <col min="11523" max="11523" width="15.00390625" style="0" customWidth="1"/>
    <col min="11524" max="11524" width="13.140625" style="0" customWidth="1"/>
    <col min="11525" max="11525" width="14.28125" style="0" customWidth="1"/>
    <col min="11526" max="11526" width="20.57421875" style="0" customWidth="1"/>
    <col min="11777" max="11778" width="12.7109375" style="0" customWidth="1"/>
    <col min="11779" max="11779" width="15.00390625" style="0" customWidth="1"/>
    <col min="11780" max="11780" width="13.140625" style="0" customWidth="1"/>
    <col min="11781" max="11781" width="14.28125" style="0" customWidth="1"/>
    <col min="11782" max="11782" width="20.57421875" style="0" customWidth="1"/>
    <col min="12033" max="12034" width="12.7109375" style="0" customWidth="1"/>
    <col min="12035" max="12035" width="15.00390625" style="0" customWidth="1"/>
    <col min="12036" max="12036" width="13.140625" style="0" customWidth="1"/>
    <col min="12037" max="12037" width="14.28125" style="0" customWidth="1"/>
    <col min="12038" max="12038" width="20.57421875" style="0" customWidth="1"/>
    <col min="12289" max="12290" width="12.7109375" style="0" customWidth="1"/>
    <col min="12291" max="12291" width="15.00390625" style="0" customWidth="1"/>
    <col min="12292" max="12292" width="13.140625" style="0" customWidth="1"/>
    <col min="12293" max="12293" width="14.28125" style="0" customWidth="1"/>
    <col min="12294" max="12294" width="20.57421875" style="0" customWidth="1"/>
    <col min="12545" max="12546" width="12.7109375" style="0" customWidth="1"/>
    <col min="12547" max="12547" width="15.00390625" style="0" customWidth="1"/>
    <col min="12548" max="12548" width="13.140625" style="0" customWidth="1"/>
    <col min="12549" max="12549" width="14.28125" style="0" customWidth="1"/>
    <col min="12550" max="12550" width="20.57421875" style="0" customWidth="1"/>
    <col min="12801" max="12802" width="12.7109375" style="0" customWidth="1"/>
    <col min="12803" max="12803" width="15.00390625" style="0" customWidth="1"/>
    <col min="12804" max="12804" width="13.140625" style="0" customWidth="1"/>
    <col min="12805" max="12805" width="14.28125" style="0" customWidth="1"/>
    <col min="12806" max="12806" width="20.57421875" style="0" customWidth="1"/>
    <col min="13057" max="13058" width="12.7109375" style="0" customWidth="1"/>
    <col min="13059" max="13059" width="15.00390625" style="0" customWidth="1"/>
    <col min="13060" max="13060" width="13.140625" style="0" customWidth="1"/>
    <col min="13061" max="13061" width="14.28125" style="0" customWidth="1"/>
    <col min="13062" max="13062" width="20.57421875" style="0" customWidth="1"/>
    <col min="13313" max="13314" width="12.7109375" style="0" customWidth="1"/>
    <col min="13315" max="13315" width="15.00390625" style="0" customWidth="1"/>
    <col min="13316" max="13316" width="13.140625" style="0" customWidth="1"/>
    <col min="13317" max="13317" width="14.28125" style="0" customWidth="1"/>
    <col min="13318" max="13318" width="20.57421875" style="0" customWidth="1"/>
    <col min="13569" max="13570" width="12.7109375" style="0" customWidth="1"/>
    <col min="13571" max="13571" width="15.00390625" style="0" customWidth="1"/>
    <col min="13572" max="13572" width="13.140625" style="0" customWidth="1"/>
    <col min="13573" max="13573" width="14.28125" style="0" customWidth="1"/>
    <col min="13574" max="13574" width="20.57421875" style="0" customWidth="1"/>
    <col min="13825" max="13826" width="12.7109375" style="0" customWidth="1"/>
    <col min="13827" max="13827" width="15.00390625" style="0" customWidth="1"/>
    <col min="13828" max="13828" width="13.140625" style="0" customWidth="1"/>
    <col min="13829" max="13829" width="14.28125" style="0" customWidth="1"/>
    <col min="13830" max="13830" width="20.57421875" style="0" customWidth="1"/>
    <col min="14081" max="14082" width="12.7109375" style="0" customWidth="1"/>
    <col min="14083" max="14083" width="15.00390625" style="0" customWidth="1"/>
    <col min="14084" max="14084" width="13.140625" style="0" customWidth="1"/>
    <col min="14085" max="14085" width="14.28125" style="0" customWidth="1"/>
    <col min="14086" max="14086" width="20.57421875" style="0" customWidth="1"/>
    <col min="14337" max="14338" width="12.7109375" style="0" customWidth="1"/>
    <col min="14339" max="14339" width="15.00390625" style="0" customWidth="1"/>
    <col min="14340" max="14340" width="13.140625" style="0" customWidth="1"/>
    <col min="14341" max="14341" width="14.28125" style="0" customWidth="1"/>
    <col min="14342" max="14342" width="20.57421875" style="0" customWidth="1"/>
    <col min="14593" max="14594" width="12.7109375" style="0" customWidth="1"/>
    <col min="14595" max="14595" width="15.00390625" style="0" customWidth="1"/>
    <col min="14596" max="14596" width="13.140625" style="0" customWidth="1"/>
    <col min="14597" max="14597" width="14.28125" style="0" customWidth="1"/>
    <col min="14598" max="14598" width="20.57421875" style="0" customWidth="1"/>
    <col min="14849" max="14850" width="12.7109375" style="0" customWidth="1"/>
    <col min="14851" max="14851" width="15.00390625" style="0" customWidth="1"/>
    <col min="14852" max="14852" width="13.140625" style="0" customWidth="1"/>
    <col min="14853" max="14853" width="14.28125" style="0" customWidth="1"/>
    <col min="14854" max="14854" width="20.57421875" style="0" customWidth="1"/>
    <col min="15105" max="15106" width="12.7109375" style="0" customWidth="1"/>
    <col min="15107" max="15107" width="15.00390625" style="0" customWidth="1"/>
    <col min="15108" max="15108" width="13.140625" style="0" customWidth="1"/>
    <col min="15109" max="15109" width="14.28125" style="0" customWidth="1"/>
    <col min="15110" max="15110" width="20.57421875" style="0" customWidth="1"/>
    <col min="15361" max="15362" width="12.7109375" style="0" customWidth="1"/>
    <col min="15363" max="15363" width="15.00390625" style="0" customWidth="1"/>
    <col min="15364" max="15364" width="13.140625" style="0" customWidth="1"/>
    <col min="15365" max="15365" width="14.28125" style="0" customWidth="1"/>
    <col min="15366" max="15366" width="20.57421875" style="0" customWidth="1"/>
    <col min="15617" max="15618" width="12.7109375" style="0" customWidth="1"/>
    <col min="15619" max="15619" width="15.00390625" style="0" customWidth="1"/>
    <col min="15620" max="15620" width="13.140625" style="0" customWidth="1"/>
    <col min="15621" max="15621" width="14.28125" style="0" customWidth="1"/>
    <col min="15622" max="15622" width="20.57421875" style="0" customWidth="1"/>
    <col min="15873" max="15874" width="12.7109375" style="0" customWidth="1"/>
    <col min="15875" max="15875" width="15.00390625" style="0" customWidth="1"/>
    <col min="15876" max="15876" width="13.140625" style="0" customWidth="1"/>
    <col min="15877" max="15877" width="14.28125" style="0" customWidth="1"/>
    <col min="15878" max="15878" width="20.57421875" style="0" customWidth="1"/>
    <col min="16129" max="16130" width="12.7109375" style="0" customWidth="1"/>
    <col min="16131" max="16131" width="15.00390625" style="0" customWidth="1"/>
    <col min="16132" max="16132" width="13.140625" style="0" customWidth="1"/>
    <col min="16133" max="16133" width="14.28125" style="0" customWidth="1"/>
    <col min="16134" max="16134" width="20.57421875" style="0" customWidth="1"/>
  </cols>
  <sheetData>
    <row r="1" spans="4:5" ht="12.75">
      <c r="D1" s="4"/>
      <c r="E1" s="4"/>
    </row>
    <row r="2" spans="4:5" ht="12.75">
      <c r="D2" s="4"/>
      <c r="E2" s="4"/>
    </row>
    <row r="3" spans="1:5" ht="12.75">
      <c r="A3" s="6"/>
      <c r="B3" s="7"/>
      <c r="C3" s="8"/>
      <c r="D3" s="9"/>
      <c r="E3" s="9"/>
    </row>
    <row r="4" spans="1:6" ht="12.75">
      <c r="A4" s="70" t="s">
        <v>0</v>
      </c>
      <c r="B4" s="73" t="s">
        <v>272</v>
      </c>
      <c r="C4" s="74"/>
      <c r="D4" s="74"/>
      <c r="E4" s="74"/>
      <c r="F4" s="75"/>
    </row>
    <row r="5" spans="1:6" ht="12.75">
      <c r="A5" s="71"/>
      <c r="B5" s="76"/>
      <c r="C5" s="77"/>
      <c r="D5" s="77"/>
      <c r="E5" s="77"/>
      <c r="F5" s="78"/>
    </row>
    <row r="6" spans="1:6" ht="12.75" customHeight="1">
      <c r="A6" s="71"/>
      <c r="B6" s="79" t="s">
        <v>1</v>
      </c>
      <c r="C6" s="81" t="s">
        <v>273</v>
      </c>
      <c r="D6" s="81" t="s">
        <v>274</v>
      </c>
      <c r="E6" s="81" t="s">
        <v>275</v>
      </c>
      <c r="F6" s="83" t="s">
        <v>2</v>
      </c>
    </row>
    <row r="7" spans="1:6" ht="12.75">
      <c r="A7" s="72"/>
      <c r="B7" s="80"/>
      <c r="C7" s="82"/>
      <c r="D7" s="82"/>
      <c r="E7" s="82"/>
      <c r="F7" s="84"/>
    </row>
    <row r="8" spans="1:6" ht="12.75">
      <c r="A8" s="10"/>
      <c r="B8" s="11"/>
      <c r="C8" s="12"/>
      <c r="D8" s="13"/>
      <c r="E8" s="14"/>
      <c r="F8" s="15"/>
    </row>
    <row r="9" spans="1:6" ht="12.75">
      <c r="A9" s="16"/>
      <c r="B9" s="17" t="s">
        <v>3</v>
      </c>
      <c r="C9" s="18" t="s">
        <v>3</v>
      </c>
      <c r="D9" s="19" t="s">
        <v>3</v>
      </c>
      <c r="E9" s="19" t="s">
        <v>3</v>
      </c>
      <c r="F9" s="20" t="s">
        <v>3</v>
      </c>
    </row>
    <row r="10" spans="1:6" ht="12.75">
      <c r="A10" s="16"/>
      <c r="B10" s="17"/>
      <c r="C10" s="18"/>
      <c r="D10" s="19"/>
      <c r="E10" s="19"/>
      <c r="F10" s="20"/>
    </row>
    <row r="11" spans="1:6" ht="12.75">
      <c r="A11" s="21" t="s">
        <v>4</v>
      </c>
      <c r="B11" s="22" t="s">
        <v>5</v>
      </c>
      <c r="C11" s="23" t="e">
        <v>#N/A</v>
      </c>
      <c r="D11" s="23" t="e">
        <v>#N/A</v>
      </c>
      <c r="E11" s="23" t="e">
        <v>#N/A</v>
      </c>
      <c r="F11" s="24" t="e">
        <f>AVERAGE(C11:E11)</f>
        <v>#N/A</v>
      </c>
    </row>
    <row r="12" spans="1:6" ht="12.75">
      <c r="A12" s="21" t="s">
        <v>3</v>
      </c>
      <c r="B12" s="25" t="s">
        <v>1</v>
      </c>
      <c r="C12" s="26" t="e">
        <f>VLOOKUP($A11,'[1]Sheet1'!$B$8:$I$263,6,FALSE)</f>
        <v>#N/A</v>
      </c>
      <c r="D12" s="26" t="e">
        <f>VLOOKUP($A11,'[1]Sheet1'!$B$8:$I$263,7,FALSE)</f>
        <v>#N/A</v>
      </c>
      <c r="E12" s="26" t="e">
        <f>VLOOKUP($A11,'[1]Sheet1'!$B$8:$I$263,8,FALSE)</f>
        <v>#N/A</v>
      </c>
      <c r="F12" s="27" t="e">
        <f aca="true" t="shared" si="0" ref="F12:F74">AVERAGE(C12:E12)</f>
        <v>#N/A</v>
      </c>
    </row>
    <row r="13" spans="1:6" ht="12.75">
      <c r="A13" s="21" t="s">
        <v>6</v>
      </c>
      <c r="B13" s="28" t="s">
        <v>5</v>
      </c>
      <c r="C13" s="23">
        <v>0.0346236623398694</v>
      </c>
      <c r="D13" s="23">
        <v>0.06148105945777848</v>
      </c>
      <c r="E13" s="23">
        <v>0.05976858286906126</v>
      </c>
      <c r="F13" s="24">
        <f t="shared" si="0"/>
        <v>0.051957768222236383</v>
      </c>
    </row>
    <row r="14" spans="1:6" ht="12.75">
      <c r="A14" s="21" t="s">
        <v>3</v>
      </c>
      <c r="B14" s="25" t="s">
        <v>1</v>
      </c>
      <c r="C14" s="26">
        <f>VLOOKUP($A13,'[1]Sheet1'!$B$8:$I$263,6,FALSE)</f>
        <v>2354464.9079999994</v>
      </c>
      <c r="D14" s="29">
        <f>VLOOKUP($A13,'[1]Sheet1'!$B$8:$I$263,7,FALSE)</f>
        <v>2499219.9050000003</v>
      </c>
      <c r="E14" s="29">
        <f>VLOOKUP($A13,'[1]Sheet1'!$B$8:$I$263,8,FALSE)</f>
        <v>2648594.737</v>
      </c>
      <c r="F14" s="27">
        <f t="shared" si="0"/>
        <v>2500759.8499999996</v>
      </c>
    </row>
    <row r="15" spans="1:6" ht="12.75">
      <c r="A15" s="21"/>
      <c r="B15" s="30"/>
      <c r="C15" s="31"/>
      <c r="D15" s="31"/>
      <c r="E15" s="31"/>
      <c r="F15" s="32"/>
    </row>
    <row r="16" spans="1:6" ht="12.75">
      <c r="A16" s="21"/>
      <c r="B16" s="17" t="s">
        <v>3</v>
      </c>
      <c r="C16" s="33">
        <f>C14</f>
        <v>2354464.9079999994</v>
      </c>
      <c r="D16" s="33">
        <f aca="true" t="shared" si="1" ref="D16:E16">D14</f>
        <v>2499219.9050000003</v>
      </c>
      <c r="E16" s="33">
        <f t="shared" si="1"/>
        <v>2648594.737</v>
      </c>
      <c r="F16" s="34">
        <f t="shared" si="0"/>
        <v>2500759.8499999996</v>
      </c>
    </row>
    <row r="17" spans="1:6" ht="12.75">
      <c r="A17" s="21" t="s">
        <v>7</v>
      </c>
      <c r="B17" s="28" t="s">
        <v>5</v>
      </c>
      <c r="C17" s="23">
        <v>0.05964655690033992</v>
      </c>
      <c r="D17" s="23">
        <v>0.07008897939495276</v>
      </c>
      <c r="E17" s="23">
        <v>0.07009151842647297</v>
      </c>
      <c r="F17" s="24">
        <f t="shared" si="0"/>
        <v>0.06660901824058856</v>
      </c>
    </row>
    <row r="18" spans="1:6" ht="12.75">
      <c r="A18" s="21" t="s">
        <v>3</v>
      </c>
      <c r="B18" s="25" t="s">
        <v>1</v>
      </c>
      <c r="C18" s="26">
        <f>VLOOKUP($A17,'[1]Sheet1'!$B$8:$I$263,6,FALSE)</f>
        <v>168482.265</v>
      </c>
      <c r="D18" s="29">
        <f>VLOOKUP($A17,'[1]Sheet1'!$B$8:$I$263,7,FALSE)</f>
        <v>180291.01499999998</v>
      </c>
      <c r="E18" s="29">
        <f>VLOOKUP($A17,'[1]Sheet1'!$B$8:$I$263,8,FALSE)</f>
        <v>192927.886</v>
      </c>
      <c r="F18" s="27">
        <f t="shared" si="0"/>
        <v>180567.05533333332</v>
      </c>
    </row>
    <row r="19" spans="1:6" ht="12.75">
      <c r="A19" s="21" t="s">
        <v>8</v>
      </c>
      <c r="B19" s="28" t="s">
        <v>5</v>
      </c>
      <c r="C19" s="23">
        <v>0.11490060042766222</v>
      </c>
      <c r="D19" s="23">
        <v>0.03300386965477145</v>
      </c>
      <c r="E19" s="23">
        <v>0.05081077429333533</v>
      </c>
      <c r="F19" s="24">
        <f t="shared" si="0"/>
        <v>0.06623841479192301</v>
      </c>
    </row>
    <row r="20" spans="1:6" ht="12.75">
      <c r="A20" s="21"/>
      <c r="B20" s="25" t="s">
        <v>1</v>
      </c>
      <c r="C20" s="26">
        <f>VLOOKUP($A19,'[1]Sheet1'!$B$8:$I$263,6,FALSE)</f>
        <v>89701.542</v>
      </c>
      <c r="D20" s="29">
        <f>VLOOKUP($A19,'[1]Sheet1'!$B$8:$I$263,7,FALSE)</f>
        <v>92662.04000000001</v>
      </c>
      <c r="E20" s="29">
        <f>VLOOKUP($A19,'[1]Sheet1'!$B$8:$I$263,8,FALSE)</f>
        <v>97370.27000000002</v>
      </c>
      <c r="F20" s="27">
        <f t="shared" si="0"/>
        <v>93244.61733333334</v>
      </c>
    </row>
    <row r="21" spans="1:6" ht="12.75">
      <c r="A21" s="21" t="s">
        <v>9</v>
      </c>
      <c r="B21" s="28" t="s">
        <v>5</v>
      </c>
      <c r="C21" s="23">
        <v>0.05833091841390803</v>
      </c>
      <c r="D21" s="23">
        <v>0.06001919222566976</v>
      </c>
      <c r="E21" s="23">
        <v>0.059897471374974094</v>
      </c>
      <c r="F21" s="24">
        <f t="shared" si="0"/>
        <v>0.059415860671517294</v>
      </c>
    </row>
    <row r="22" spans="1:6" ht="12.75">
      <c r="A22" s="21"/>
      <c r="B22" s="25" t="s">
        <v>1</v>
      </c>
      <c r="C22" s="26">
        <f>VLOOKUP($A21,'[1]Sheet1'!$B$8:$I$263,6,FALSE)</f>
        <v>198818.004</v>
      </c>
      <c r="D22" s="29">
        <f>VLOOKUP($A21,'[1]Sheet1'!$B$8:$I$263,7,FALSE)</f>
        <v>210750.89999999997</v>
      </c>
      <c r="E22" s="29">
        <f>VLOOKUP($A21,'[1]Sheet1'!$B$8:$I$263,8,FALSE)</f>
        <v>223374.346</v>
      </c>
      <c r="F22" s="27">
        <f t="shared" si="0"/>
        <v>210981.08333333334</v>
      </c>
    </row>
    <row r="23" spans="1:6" ht="12.75">
      <c r="A23" s="21" t="s">
        <v>10</v>
      </c>
      <c r="B23" s="28" t="s">
        <v>5</v>
      </c>
      <c r="C23" s="23">
        <v>0.06600527105783542</v>
      </c>
      <c r="D23" s="23">
        <v>0.0371477054882388</v>
      </c>
      <c r="E23" s="23">
        <v>0.05023226286237417</v>
      </c>
      <c r="F23" s="24">
        <f t="shared" si="0"/>
        <v>0.051128413136149464</v>
      </c>
    </row>
    <row r="24" spans="1:6" ht="12.75">
      <c r="A24" s="21"/>
      <c r="B24" s="25" t="s">
        <v>1</v>
      </c>
      <c r="C24" s="26">
        <f>VLOOKUP($A23,'[1]Sheet1'!$B$8:$I$263,6,FALSE)</f>
        <v>159926.136</v>
      </c>
      <c r="D24" s="29">
        <f>VLOOKUP($A23,'[1]Sheet1'!$B$8:$I$263,7,FALSE)</f>
        <v>165867.02500000002</v>
      </c>
      <c r="E24" s="29">
        <f>VLOOKUP($A23,'[1]Sheet1'!$B$8:$I$263,8,FALSE)</f>
        <v>174198.901</v>
      </c>
      <c r="F24" s="27">
        <f t="shared" si="0"/>
        <v>166664.02066666668</v>
      </c>
    </row>
    <row r="25" spans="1:6" ht="12.75">
      <c r="A25" s="21" t="s">
        <v>11</v>
      </c>
      <c r="B25" s="28" t="s">
        <v>5</v>
      </c>
      <c r="C25" s="23">
        <v>0.06250013049390507</v>
      </c>
      <c r="D25" s="23">
        <v>0.008187606238109197</v>
      </c>
      <c r="E25" s="23">
        <v>0.062499889781578444</v>
      </c>
      <c r="F25" s="24">
        <f t="shared" si="0"/>
        <v>0.04439587550453091</v>
      </c>
    </row>
    <row r="26" spans="1:6" ht="12.75">
      <c r="A26" s="21"/>
      <c r="B26" s="25" t="s">
        <v>1</v>
      </c>
      <c r="C26" s="26">
        <f>VLOOKUP($A25,'[1]Sheet1'!$B$8:$I$263,6,FALSE)</f>
        <v>85492.50899999999</v>
      </c>
      <c r="D26" s="29">
        <f>VLOOKUP($A25,'[1]Sheet1'!$B$8:$I$263,7,FALSE)</f>
        <v>86192.488</v>
      </c>
      <c r="E26" s="29">
        <f>VLOOKUP($A25,'[1]Sheet1'!$B$8:$I$263,8,FALSE)</f>
        <v>91579.50900000002</v>
      </c>
      <c r="F26" s="27">
        <f t="shared" si="0"/>
        <v>87754.83533333334</v>
      </c>
    </row>
    <row r="27" spans="1:6" ht="12.75">
      <c r="A27" s="21" t="s">
        <v>12</v>
      </c>
      <c r="B27" s="28" t="s">
        <v>5</v>
      </c>
      <c r="C27" s="23">
        <v>0.11132146073889296</v>
      </c>
      <c r="D27" s="23">
        <v>0.0055714337782771005</v>
      </c>
      <c r="E27" s="23">
        <v>0.04600000090305137</v>
      </c>
      <c r="F27" s="24">
        <f t="shared" si="0"/>
        <v>0.05429763180674047</v>
      </c>
    </row>
    <row r="28" spans="1:6" ht="12.75">
      <c r="A28" s="21"/>
      <c r="B28" s="25" t="s">
        <v>1</v>
      </c>
      <c r="C28" s="26">
        <f>VLOOKUP($A27,'[1]Sheet1'!$B$8:$I$263,6,FALSE)</f>
        <v>336973.76200000005</v>
      </c>
      <c r="D28" s="29">
        <f>VLOOKUP($A27,'[1]Sheet1'!$B$8:$I$263,7,FALSE)</f>
        <v>338851.18899999995</v>
      </c>
      <c r="E28" s="29">
        <f>VLOOKUP($A27,'[1]Sheet1'!$B$8:$I$263,8,FALSE)</f>
        <v>354438.344</v>
      </c>
      <c r="F28" s="27">
        <f t="shared" si="0"/>
        <v>343421.0983333333</v>
      </c>
    </row>
    <row r="29" spans="1:6" ht="12.75">
      <c r="A29" s="21" t="s">
        <v>13</v>
      </c>
      <c r="B29" s="28" t="s">
        <v>5</v>
      </c>
      <c r="C29" s="35">
        <v>0.04456101941114566</v>
      </c>
      <c r="D29" s="35">
        <v>0.1189031940007178</v>
      </c>
      <c r="E29" s="35">
        <v>0.06000000698160699</v>
      </c>
      <c r="F29" s="24">
        <f t="shared" si="0"/>
        <v>0.07448807346449014</v>
      </c>
    </row>
    <row r="30" spans="1:6" ht="12.75">
      <c r="A30" s="21"/>
      <c r="B30" s="25" t="s">
        <v>1</v>
      </c>
      <c r="C30" s="36">
        <f>VLOOKUP($A29,'[1]Sheet1'!$B$8:$I$263,6,FALSE)</f>
        <v>58885.70999999999</v>
      </c>
      <c r="D30" s="37">
        <f>VLOOKUP($A29,'[1]Sheet1'!$B$8:$I$263,7,FALSE)</f>
        <v>65887.409</v>
      </c>
      <c r="E30" s="37">
        <f>VLOOKUP($A29,'[1]Sheet1'!$B$8:$I$263,8,FALSE)</f>
        <v>69840.654</v>
      </c>
      <c r="F30" s="27">
        <f t="shared" si="0"/>
        <v>64871.257666666665</v>
      </c>
    </row>
    <row r="31" spans="1:6" ht="12.75">
      <c r="A31" s="21" t="s">
        <v>14</v>
      </c>
      <c r="B31" s="28" t="s">
        <v>5</v>
      </c>
      <c r="C31" s="23">
        <v>0.06093033574819086</v>
      </c>
      <c r="D31" s="23">
        <v>0.08020086561335706</v>
      </c>
      <c r="E31" s="23">
        <v>0.07000022647832588</v>
      </c>
      <c r="F31" s="24">
        <f t="shared" si="0"/>
        <v>0.07037714261329127</v>
      </c>
    </row>
    <row r="32" spans="1:6" ht="12.75">
      <c r="A32" s="21"/>
      <c r="B32" s="25" t="s">
        <v>1</v>
      </c>
      <c r="C32" s="26">
        <f>VLOOKUP($A31,'[1]Sheet1'!$B$8:$I$263,6,FALSE)</f>
        <v>49092.126000000004</v>
      </c>
      <c r="D32" s="29">
        <f>VLOOKUP($A31,'[1]Sheet1'!$B$8:$I$263,7,FALSE)</f>
        <v>53029.356999999996</v>
      </c>
      <c r="E32" s="29">
        <f>VLOOKUP($A31,'[1]Sheet1'!$B$8:$I$263,8,FALSE)</f>
        <v>56741.42399999999</v>
      </c>
      <c r="F32" s="27">
        <f t="shared" si="0"/>
        <v>52954.30233333333</v>
      </c>
    </row>
    <row r="33" spans="1:6" ht="12.75">
      <c r="A33" s="21"/>
      <c r="B33" s="30"/>
      <c r="C33" s="31"/>
      <c r="D33" s="31"/>
      <c r="E33" s="31"/>
      <c r="F33" s="38"/>
    </row>
    <row r="34" spans="1:6" ht="12.75">
      <c r="A34" s="21"/>
      <c r="B34" s="17" t="s">
        <v>3</v>
      </c>
      <c r="C34" s="33">
        <f>C32+C30+C28+C26+C24+C22+C20+C18</f>
        <v>1147372.054</v>
      </c>
      <c r="D34" s="33">
        <f aca="true" t="shared" si="2" ref="D34:E34">D32+D30+D28+D26+D24+D22+D20+D18</f>
        <v>1193531.423</v>
      </c>
      <c r="E34" s="33">
        <f t="shared" si="2"/>
        <v>1260471.3339999998</v>
      </c>
      <c r="F34" s="34">
        <f t="shared" si="0"/>
        <v>1200458.2703333332</v>
      </c>
    </row>
    <row r="35" spans="1:6" ht="12.75">
      <c r="A35" s="21" t="s">
        <v>15</v>
      </c>
      <c r="B35" s="28" t="s">
        <v>5</v>
      </c>
      <c r="C35" s="23">
        <v>0.005877397723592093</v>
      </c>
      <c r="D35" s="23">
        <v>-0.8295498810969892</v>
      </c>
      <c r="E35" s="23">
        <v>1.0253350126984777</v>
      </c>
      <c r="F35" s="24">
        <f t="shared" si="0"/>
        <v>0.06722084310836018</v>
      </c>
    </row>
    <row r="36" spans="1:6" ht="12.75">
      <c r="A36" s="21"/>
      <c r="B36" s="25" t="s">
        <v>1</v>
      </c>
      <c r="C36" s="26">
        <f>VLOOKUP($A35,'[1]Sheet1'!$B$8:$I$263,6,FALSE)</f>
        <v>129281.84</v>
      </c>
      <c r="D36" s="29">
        <f>VLOOKUP($A35,'[1]Sheet1'!$B$8:$I$263,7,FALSE)</f>
        <v>22036.105000000003</v>
      </c>
      <c r="E36" s="29">
        <f>VLOOKUP($A35,'[1]Sheet1'!$B$8:$I$263,8,FALSE)</f>
        <v>44630.494999999995</v>
      </c>
      <c r="F36" s="27">
        <f t="shared" si="0"/>
        <v>65316.14666666667</v>
      </c>
    </row>
    <row r="37" spans="1:6" ht="12.75">
      <c r="A37" s="21" t="s">
        <v>16</v>
      </c>
      <c r="B37" s="28" t="s">
        <v>5</v>
      </c>
      <c r="C37" s="23">
        <v>-0.03494362232649651</v>
      </c>
      <c r="D37" s="23">
        <v>0.08752234980879851</v>
      </c>
      <c r="E37" s="23">
        <v>0.022554920059914225</v>
      </c>
      <c r="F37" s="24">
        <f t="shared" si="0"/>
        <v>0.025044549180738743</v>
      </c>
    </row>
    <row r="38" spans="1:6" ht="12.75">
      <c r="A38" s="21"/>
      <c r="B38" s="25" t="s">
        <v>1</v>
      </c>
      <c r="C38" s="26">
        <f>VLOOKUP($A37,'[1]Sheet1'!$B$8:$I$263,6,FALSE)</f>
        <v>194261.729</v>
      </c>
      <c r="D38" s="29">
        <f>VLOOKUP($A37,'[1]Sheet1'!$B$8:$I$263,7,FALSE)</f>
        <v>211263.972</v>
      </c>
      <c r="E38" s="29">
        <f>VLOOKUP($A37,'[1]Sheet1'!$B$8:$I$263,8,FALSE)</f>
        <v>216029.01399999997</v>
      </c>
      <c r="F38" s="27">
        <f t="shared" si="0"/>
        <v>207184.905</v>
      </c>
    </row>
    <row r="39" spans="1:6" ht="12.75">
      <c r="A39" s="21" t="s">
        <v>17</v>
      </c>
      <c r="B39" s="28" t="s">
        <v>5</v>
      </c>
      <c r="C39" s="23">
        <v>-0.12153381146856945</v>
      </c>
      <c r="D39" s="23">
        <v>-0.0347497991575547</v>
      </c>
      <c r="E39" s="23">
        <v>0.06250015205159974</v>
      </c>
      <c r="F39" s="24">
        <f t="shared" si="0"/>
        <v>-0.03126115285817481</v>
      </c>
    </row>
    <row r="40" spans="1:6" ht="12.75">
      <c r="A40" s="21"/>
      <c r="B40" s="25" t="s">
        <v>1</v>
      </c>
      <c r="C40" s="26">
        <f>VLOOKUP($A39,'[1]Sheet1'!$B$8:$I$263,6,FALSE)</f>
        <v>46842.687999999995</v>
      </c>
      <c r="D40" s="29">
        <f>VLOOKUP($A39,'[1]Sheet1'!$B$8:$I$263,7,FALSE)</f>
        <v>45214.914</v>
      </c>
      <c r="E40" s="29">
        <f>VLOOKUP($A39,'[1]Sheet1'!$B$8:$I$263,8,FALSE)</f>
        <v>48040.853</v>
      </c>
      <c r="F40" s="27">
        <f t="shared" si="0"/>
        <v>46699.48499999999</v>
      </c>
    </row>
    <row r="41" spans="1:6" ht="12.75">
      <c r="A41" s="21" t="s">
        <v>18</v>
      </c>
      <c r="B41" s="28" t="s">
        <v>5</v>
      </c>
      <c r="C41" s="23">
        <v>0.0430620291443068</v>
      </c>
      <c r="D41" s="23">
        <v>0.011667069713171833</v>
      </c>
      <c r="E41" s="23">
        <v>0.048000005626694875</v>
      </c>
      <c r="F41" s="24">
        <f t="shared" si="0"/>
        <v>0.034243034828057836</v>
      </c>
    </row>
    <row r="42" spans="1:6" ht="12.75">
      <c r="A42" s="21"/>
      <c r="B42" s="25" t="s">
        <v>1</v>
      </c>
      <c r="C42" s="26">
        <f>VLOOKUP($A41,'[1]Sheet1'!$B$8:$I$263,6,FALSE)</f>
        <v>113837.15299999999</v>
      </c>
      <c r="D42" s="29">
        <f>VLOOKUP($A41,'[1]Sheet1'!$B$8:$I$263,7,FALSE)</f>
        <v>115165.299</v>
      </c>
      <c r="E42" s="29">
        <f>VLOOKUP($A41,'[1]Sheet1'!$B$8:$I$263,8,FALSE)</f>
        <v>120693.234</v>
      </c>
      <c r="F42" s="27">
        <f t="shared" si="0"/>
        <v>116565.22866666666</v>
      </c>
    </row>
    <row r="43" spans="1:6" ht="12.75">
      <c r="A43" s="21" t="s">
        <v>19</v>
      </c>
      <c r="B43" s="28" t="s">
        <v>5</v>
      </c>
      <c r="C43" s="23">
        <v>0.0649998994282981</v>
      </c>
      <c r="D43" s="23">
        <v>0.0625002305308954</v>
      </c>
      <c r="E43" s="23">
        <v>0.06249995011268959</v>
      </c>
      <c r="F43" s="24">
        <f t="shared" si="0"/>
        <v>0.06333336002396105</v>
      </c>
    </row>
    <row r="44" spans="1:6" ht="12.75">
      <c r="A44" s="21"/>
      <c r="B44" s="25" t="s">
        <v>1</v>
      </c>
      <c r="C44" s="26">
        <f>VLOOKUP($A43,'[1]Sheet1'!$B$8:$I$263,6,FALSE)</f>
        <v>74285.05399999999</v>
      </c>
      <c r="D44" s="29">
        <f>VLOOKUP($A43,'[1]Sheet1'!$B$8:$I$263,7,FALSE)</f>
        <v>78927.887</v>
      </c>
      <c r="E44" s="29">
        <f>VLOOKUP($A43,'[1]Sheet1'!$B$8:$I$263,8,FALSE)</f>
        <v>83860.876</v>
      </c>
      <c r="F44" s="27">
        <f t="shared" si="0"/>
        <v>79024.60566666666</v>
      </c>
    </row>
    <row r="45" spans="1:6" ht="12.75">
      <c r="A45" s="21" t="s">
        <v>20</v>
      </c>
      <c r="B45" s="28" t="s">
        <v>5</v>
      </c>
      <c r="C45" s="23">
        <v>0.11128606112068794</v>
      </c>
      <c r="D45" s="23">
        <v>0.03098459810854079</v>
      </c>
      <c r="E45" s="23">
        <v>0.05944759211108034</v>
      </c>
      <c r="F45" s="24">
        <f t="shared" si="0"/>
        <v>0.06723941711343635</v>
      </c>
    </row>
    <row r="46" spans="1:6" ht="12.75">
      <c r="A46" s="21"/>
      <c r="B46" s="25" t="s">
        <v>1</v>
      </c>
      <c r="C46" s="26">
        <f>VLOOKUP($A45,'[1]Sheet1'!$B$8:$I$263,6,FALSE)</f>
        <v>183004.53600000002</v>
      </c>
      <c r="D46" s="29">
        <f>VLOOKUP($A45,'[1]Sheet1'!$B$8:$I$263,7,FALSE)</f>
        <v>188674.858</v>
      </c>
      <c r="E46" s="29">
        <f>VLOOKUP($A45,'[1]Sheet1'!$B$8:$I$263,8,FALSE)</f>
        <v>199891.124</v>
      </c>
      <c r="F46" s="27">
        <f t="shared" si="0"/>
        <v>190523.50600000002</v>
      </c>
    </row>
    <row r="47" spans="1:6" ht="12.75">
      <c r="A47" s="21" t="s">
        <v>21</v>
      </c>
      <c r="B47" s="28" t="s">
        <v>5</v>
      </c>
      <c r="C47" s="23">
        <v>0.00993806120776593</v>
      </c>
      <c r="D47" s="23">
        <v>0.06979019190905905</v>
      </c>
      <c r="E47" s="23">
        <v>0.020332722759074304</v>
      </c>
      <c r="F47" s="24">
        <f t="shared" si="0"/>
        <v>0.03335365862529976</v>
      </c>
    </row>
    <row r="48" spans="1:6" ht="12.75">
      <c r="A48" s="21"/>
      <c r="B48" s="25" t="s">
        <v>1</v>
      </c>
      <c r="C48" s="26">
        <f>VLOOKUP($A47,'[1]Sheet1'!$B$8:$I$263,6,FALSE)</f>
        <v>791519.904</v>
      </c>
      <c r="D48" s="29">
        <f>VLOOKUP($A47,'[1]Sheet1'!$B$8:$I$263,7,FALSE)</f>
        <v>846760.23</v>
      </c>
      <c r="E48" s="29">
        <f>VLOOKUP($A47,'[1]Sheet1'!$B$8:$I$263,8,FALSE)</f>
        <v>863977.171</v>
      </c>
      <c r="F48" s="27">
        <f t="shared" si="0"/>
        <v>834085.7683333334</v>
      </c>
    </row>
    <row r="49" spans="1:6" ht="12.75">
      <c r="A49" s="21"/>
      <c r="B49" s="30"/>
      <c r="C49" s="31"/>
      <c r="D49" s="31"/>
      <c r="E49" s="31"/>
      <c r="F49" s="38"/>
    </row>
    <row r="50" spans="1:6" ht="12.75">
      <c r="A50" s="21"/>
      <c r="B50" s="17" t="s">
        <v>3</v>
      </c>
      <c r="C50" s="33">
        <f>C48+C46+C44+C42+C40+C38+C36</f>
        <v>1533032.904</v>
      </c>
      <c r="D50" s="33">
        <f aca="true" t="shared" si="3" ref="D50:E50">D48+D46+D44+D42+D40+D38+D36</f>
        <v>1508043.2650000004</v>
      </c>
      <c r="E50" s="33">
        <f t="shared" si="3"/>
        <v>1577122.767</v>
      </c>
      <c r="F50" s="34">
        <f t="shared" si="0"/>
        <v>1539399.6453333336</v>
      </c>
    </row>
    <row r="51" spans="1:6" ht="12.75">
      <c r="A51" s="21" t="s">
        <v>22</v>
      </c>
      <c r="B51" s="28" t="s">
        <v>5</v>
      </c>
      <c r="C51" s="23">
        <v>0.06500296666666641</v>
      </c>
      <c r="D51" s="23">
        <v>0.04800024187726061</v>
      </c>
      <c r="E51" s="23">
        <v>0.04799961230888626</v>
      </c>
      <c r="F51" s="24">
        <f t="shared" si="0"/>
        <v>0.05366760695093776</v>
      </c>
    </row>
    <row r="52" spans="1:6" ht="12.75">
      <c r="A52" s="21"/>
      <c r="B52" s="25" t="s">
        <v>1</v>
      </c>
      <c r="C52" s="26">
        <f>VLOOKUP($A51,'[1]Sheet1'!$B$8:$I$263,6,FALSE)</f>
        <v>95850.26699999999</v>
      </c>
      <c r="D52" s="29">
        <f>VLOOKUP($A51,'[1]Sheet1'!$B$8:$I$263,7,FALSE)</f>
        <v>100451.103</v>
      </c>
      <c r="E52" s="29">
        <f>VLOOKUP($A51,'[1]Sheet1'!$B$8:$I$263,8,FALSE)</f>
        <v>105272.717</v>
      </c>
      <c r="F52" s="27">
        <f t="shared" si="0"/>
        <v>100524.69566666667</v>
      </c>
    </row>
    <row r="53" spans="1:6" ht="12.75">
      <c r="A53" s="21" t="s">
        <v>23</v>
      </c>
      <c r="B53" s="28" t="s">
        <v>5</v>
      </c>
      <c r="C53" s="23">
        <v>0.014311480724556506</v>
      </c>
      <c r="D53" s="23">
        <v>0.07054224015238293</v>
      </c>
      <c r="E53" s="23">
        <v>0.053565050651454366</v>
      </c>
      <c r="F53" s="24">
        <f t="shared" si="0"/>
        <v>0.0461395905094646</v>
      </c>
    </row>
    <row r="54" spans="1:6" ht="12.75">
      <c r="A54" s="21"/>
      <c r="B54" s="25" t="s">
        <v>1</v>
      </c>
      <c r="C54" s="26">
        <f>VLOOKUP($A53,'[1]Sheet1'!$B$8:$I$263,6,FALSE)</f>
        <v>128429.16499999998</v>
      </c>
      <c r="D54" s="29">
        <f>VLOOKUP($A53,'[1]Sheet1'!$B$8:$I$263,7,FALSE)</f>
        <v>137488.846</v>
      </c>
      <c r="E54" s="29">
        <f>VLOOKUP($A53,'[1]Sheet1'!$B$8:$I$263,8,FALSE)</f>
        <v>144853.443</v>
      </c>
      <c r="F54" s="27">
        <f t="shared" si="0"/>
        <v>136923.81799999997</v>
      </c>
    </row>
    <row r="55" spans="1:6" ht="12.75">
      <c r="A55" s="21" t="s">
        <v>24</v>
      </c>
      <c r="B55" s="28" t="s">
        <v>5</v>
      </c>
      <c r="C55" s="23">
        <v>0.19330875439262152</v>
      </c>
      <c r="D55" s="23">
        <v>0.0019012525150964045</v>
      </c>
      <c r="E55" s="23">
        <v>0.0986150001698893</v>
      </c>
      <c r="F55" s="24">
        <f t="shared" si="0"/>
        <v>0.09794166902586908</v>
      </c>
    </row>
    <row r="56" spans="1:6" ht="12.75">
      <c r="A56" s="21"/>
      <c r="B56" s="25" t="s">
        <v>1</v>
      </c>
      <c r="C56" s="26">
        <f>VLOOKUP($A55,'[1]Sheet1'!$B$8:$I$263,6,FALSE)</f>
        <v>93823.939</v>
      </c>
      <c r="D56" s="29">
        <f>VLOOKUP($A55,'[1]Sheet1'!$B$8:$I$263,7,FALSE)</f>
        <v>94002.322</v>
      </c>
      <c r="E56" s="29">
        <f>VLOOKUP($A55,'[1]Sheet1'!$B$8:$I$263,8,FALSE)</f>
        <v>103272.36099999999</v>
      </c>
      <c r="F56" s="27">
        <f t="shared" si="0"/>
        <v>97032.874</v>
      </c>
    </row>
    <row r="57" spans="1:6" ht="12.75">
      <c r="A57" s="21" t="s">
        <v>25</v>
      </c>
      <c r="B57" s="28" t="s">
        <v>5</v>
      </c>
      <c r="C57" s="23">
        <v>-0.02269718351724806</v>
      </c>
      <c r="D57" s="23">
        <v>0.008723709963142494</v>
      </c>
      <c r="E57" s="23">
        <v>0.04957274954030527</v>
      </c>
      <c r="F57" s="24">
        <f t="shared" si="0"/>
        <v>0.011866425328733235</v>
      </c>
    </row>
    <row r="58" spans="1:6" ht="12.75">
      <c r="A58" s="21"/>
      <c r="B58" s="25" t="s">
        <v>1</v>
      </c>
      <c r="C58" s="26">
        <f>VLOOKUP($A57,'[1]Sheet1'!$B$8:$I$263,6,FALSE)</f>
        <v>97353.42000000001</v>
      </c>
      <c r="D58" s="29">
        <f>VLOOKUP($A57,'[1]Sheet1'!$B$8:$I$263,7,FALSE)</f>
        <v>98202.70300000001</v>
      </c>
      <c r="E58" s="29">
        <f>VLOOKUP($A57,'[1]Sheet1'!$B$8:$I$263,8,FALSE)</f>
        <v>103070.881</v>
      </c>
      <c r="F58" s="27">
        <f t="shared" si="0"/>
        <v>99542.33466666668</v>
      </c>
    </row>
    <row r="59" spans="1:6" ht="12.75">
      <c r="A59" s="21" t="s">
        <v>26</v>
      </c>
      <c r="B59" s="28" t="s">
        <v>5</v>
      </c>
      <c r="C59" s="23">
        <v>0.10283423746005568</v>
      </c>
      <c r="D59" s="23">
        <v>0.04580419867091076</v>
      </c>
      <c r="E59" s="23">
        <v>0.04580196224604045</v>
      </c>
      <c r="F59" s="24">
        <f t="shared" si="0"/>
        <v>0.06481346612566896</v>
      </c>
    </row>
    <row r="60" spans="1:6" ht="12.75">
      <c r="A60" s="21"/>
      <c r="B60" s="25" t="s">
        <v>1</v>
      </c>
      <c r="C60" s="26">
        <f>VLOOKUP($A59,'[1]Sheet1'!$B$8:$I$263,6,FALSE)</f>
        <v>36468.731</v>
      </c>
      <c r="D60" s="29">
        <f>VLOOKUP($A59,'[1]Sheet1'!$B$8:$I$263,7,FALSE)</f>
        <v>38139.152</v>
      </c>
      <c r="E60" s="29">
        <f>VLOOKUP($A59,'[1]Sheet1'!$B$8:$I$263,8,FALSE)</f>
        <v>39886</v>
      </c>
      <c r="F60" s="27">
        <f t="shared" si="0"/>
        <v>38164.62766666667</v>
      </c>
    </row>
    <row r="61" spans="1:6" ht="12.75">
      <c r="A61" s="21" t="s">
        <v>27</v>
      </c>
      <c r="B61" s="28" t="s">
        <v>5</v>
      </c>
      <c r="C61" s="23">
        <v>0.10639479045293708</v>
      </c>
      <c r="D61" s="23">
        <v>0.04506568789829001</v>
      </c>
      <c r="E61" s="23">
        <v>0.043951535165992255</v>
      </c>
      <c r="F61" s="24">
        <f t="shared" si="0"/>
        <v>0.06513733783907312</v>
      </c>
    </row>
    <row r="62" spans="1:6" ht="12.75">
      <c r="A62" s="21"/>
      <c r="B62" s="25" t="s">
        <v>1</v>
      </c>
      <c r="C62" s="26">
        <f>VLOOKUP($A61,'[1]Sheet1'!$B$8:$I$263,6,FALSE)</f>
        <v>319188.626</v>
      </c>
      <c r="D62" s="29">
        <f>VLOOKUP($A61,'[1]Sheet1'!$B$8:$I$263,7,FALSE)</f>
        <v>333573.081</v>
      </c>
      <c r="E62" s="29">
        <f>VLOOKUP($A61,'[1]Sheet1'!$B$8:$I$263,8,FALSE)</f>
        <v>348234.1299999999</v>
      </c>
      <c r="F62" s="27">
        <f t="shared" si="0"/>
        <v>333665.2789999999</v>
      </c>
    </row>
    <row r="63" spans="1:6" ht="12.75">
      <c r="A63" s="21" t="s">
        <v>28</v>
      </c>
      <c r="B63" s="28" t="s">
        <v>5</v>
      </c>
      <c r="C63" s="23">
        <v>0.16604369335593513</v>
      </c>
      <c r="D63" s="23">
        <v>0.04464750968823442</v>
      </c>
      <c r="E63" s="23">
        <v>0.05854241244526809</v>
      </c>
      <c r="F63" s="24">
        <f t="shared" si="0"/>
        <v>0.08974453849647922</v>
      </c>
    </row>
    <row r="64" spans="1:6" ht="12.75">
      <c r="A64" s="21"/>
      <c r="B64" s="25" t="s">
        <v>1</v>
      </c>
      <c r="C64" s="26">
        <f>VLOOKUP($A63,'[1]Sheet1'!$B$8:$I$263,6,FALSE)</f>
        <v>371509.388</v>
      </c>
      <c r="D64" s="29">
        <f>VLOOKUP($A63,'[1]Sheet1'!$B$8:$I$263,7,FALSE)</f>
        <v>388096.357</v>
      </c>
      <c r="E64" s="29">
        <f>VLOOKUP($A63,'[1]Sheet1'!$B$8:$I$263,8,FALSE)</f>
        <v>410816.454</v>
      </c>
      <c r="F64" s="27">
        <f t="shared" si="0"/>
        <v>390140.733</v>
      </c>
    </row>
    <row r="65" spans="1:6" ht="12.75">
      <c r="A65" s="21"/>
      <c r="B65" s="30"/>
      <c r="C65" s="31"/>
      <c r="D65" s="31"/>
      <c r="E65" s="31"/>
      <c r="F65" s="38"/>
    </row>
    <row r="66" spans="1:6" ht="12.75">
      <c r="A66" s="21"/>
      <c r="B66" s="39" t="s">
        <v>3</v>
      </c>
      <c r="C66" s="33">
        <f>C64+C62+C60+C58+C56+C54+C52</f>
        <v>1142623.536</v>
      </c>
      <c r="D66" s="33">
        <f aca="true" t="shared" si="4" ref="D66:E66">D64+D62+D60+D58+D56+D54+D52</f>
        <v>1189953.5640000002</v>
      </c>
      <c r="E66" s="33">
        <f t="shared" si="4"/>
        <v>1255405.9859999998</v>
      </c>
      <c r="F66" s="34">
        <f t="shared" si="0"/>
        <v>1195994.362</v>
      </c>
    </row>
    <row r="67" spans="1:6" ht="12.75">
      <c r="A67" s="21" t="s">
        <v>29</v>
      </c>
      <c r="B67" s="28" t="s">
        <v>5</v>
      </c>
      <c r="C67" s="23">
        <v>0.15006984246437458</v>
      </c>
      <c r="D67" s="23">
        <v>-0.011455541540402528</v>
      </c>
      <c r="E67" s="23">
        <v>0.04599998850565986</v>
      </c>
      <c r="F67" s="24">
        <f t="shared" si="0"/>
        <v>0.061538096476543964</v>
      </c>
    </row>
    <row r="68" spans="1:6" ht="12.75">
      <c r="A68" s="21"/>
      <c r="B68" s="25" t="s">
        <v>1</v>
      </c>
      <c r="C68" s="26">
        <f>VLOOKUP($A67,'[1]Sheet1'!$B$8:$I$263,6,FALSE)</f>
        <v>120570.29299999999</v>
      </c>
      <c r="D68" s="29">
        <f>VLOOKUP($A67,'[1]Sheet1'!$B$8:$I$263,7,FALSE)</f>
        <v>119189.09499999999</v>
      </c>
      <c r="E68" s="29">
        <f>VLOOKUP($A67,'[1]Sheet1'!$B$8:$I$263,8,FALSE)</f>
        <v>124671.79199999999</v>
      </c>
      <c r="F68" s="27">
        <f t="shared" si="0"/>
        <v>121477.05999999998</v>
      </c>
    </row>
    <row r="69" spans="1:6" ht="12.75">
      <c r="A69" s="21" t="s">
        <v>30</v>
      </c>
      <c r="B69" s="28" t="s">
        <v>5</v>
      </c>
      <c r="C69" s="23">
        <v>0.13753934339156487</v>
      </c>
      <c r="D69" s="23">
        <v>-0.007589300539081897</v>
      </c>
      <c r="E69" s="23">
        <v>0.06250019836424804</v>
      </c>
      <c r="F69" s="24">
        <f t="shared" si="0"/>
        <v>0.064150080405577</v>
      </c>
    </row>
    <row r="70" spans="1:6" ht="12.75">
      <c r="A70" s="21"/>
      <c r="B70" s="25" t="s">
        <v>1</v>
      </c>
      <c r="C70" s="26">
        <f>VLOOKUP($A69,'[1]Sheet1'!$B$8:$I$263,6,FALSE)</f>
        <v>103500.579</v>
      </c>
      <c r="D70" s="29">
        <f>VLOOKUP($A69,'[1]Sheet1'!$B$8:$I$263,7,FALSE)</f>
        <v>102715.08200000001</v>
      </c>
      <c r="E70" s="29">
        <f>VLOOKUP($A69,'[1]Sheet1'!$B$8:$I$263,8,FALSE)</f>
        <v>109134.79500000001</v>
      </c>
      <c r="F70" s="27">
        <f t="shared" si="0"/>
        <v>105116.81866666667</v>
      </c>
    </row>
    <row r="71" spans="1:6" ht="12.75">
      <c r="A71" s="21" t="s">
        <v>31</v>
      </c>
      <c r="B71" s="28" t="s">
        <v>5</v>
      </c>
      <c r="C71" s="23">
        <v>-0.05294826938895933</v>
      </c>
      <c r="D71" s="23">
        <v>0.062483792918378016</v>
      </c>
      <c r="E71" s="23">
        <v>0.06251083315093955</v>
      </c>
      <c r="F71" s="24">
        <f t="shared" si="0"/>
        <v>0.024015452226786083</v>
      </c>
    </row>
    <row r="72" spans="1:6" ht="12.75">
      <c r="A72" s="21"/>
      <c r="B72" s="25" t="s">
        <v>1</v>
      </c>
      <c r="C72" s="26">
        <f>VLOOKUP($A71,'[1]Sheet1'!$B$8:$I$263,6,FALSE)</f>
        <v>102671.168</v>
      </c>
      <c r="D72" s="29">
        <f>VLOOKUP($A71,'[1]Sheet1'!$B$8:$I$263,7,FALSE)</f>
        <v>109086.452</v>
      </c>
      <c r="E72" s="29">
        <f>VLOOKUP($A71,'[1]Sheet1'!$B$8:$I$263,8,FALSE)</f>
        <v>115905.53699999998</v>
      </c>
      <c r="F72" s="27">
        <f t="shared" si="0"/>
        <v>109221.05233333334</v>
      </c>
    </row>
    <row r="73" spans="1:6" ht="12.75">
      <c r="A73" s="21" t="s">
        <v>32</v>
      </c>
      <c r="B73" s="28" t="s">
        <v>5</v>
      </c>
      <c r="C73" s="23">
        <v>0.048641628489243846</v>
      </c>
      <c r="D73" s="23">
        <v>-0.02316206279898973</v>
      </c>
      <c r="E73" s="23">
        <v>0.046714317362551994</v>
      </c>
      <c r="F73" s="24">
        <f t="shared" si="0"/>
        <v>0.024064627684268702</v>
      </c>
    </row>
    <row r="74" spans="1:6" ht="12.75">
      <c r="A74" s="21"/>
      <c r="B74" s="40" t="s">
        <v>1</v>
      </c>
      <c r="C74" s="26">
        <f>VLOOKUP($A73,'[1]Sheet1'!$B$8:$I$263,6,FALSE)</f>
        <v>242460.26999999996</v>
      </c>
      <c r="D74" s="29">
        <f>VLOOKUP($A73,'[1]Sheet1'!$B$8:$I$263,7,FALSE)</f>
        <v>236844.38999999996</v>
      </c>
      <c r="E74" s="29">
        <f>VLOOKUP($A73,'[1]Sheet1'!$B$8:$I$263,8,FALSE)</f>
        <v>247908.414</v>
      </c>
      <c r="F74" s="27">
        <f t="shared" si="0"/>
        <v>242404.35799999998</v>
      </c>
    </row>
    <row r="75" spans="1:6" ht="12.75">
      <c r="A75" s="41"/>
      <c r="B75" s="42"/>
      <c r="C75" s="43"/>
      <c r="D75" s="43"/>
      <c r="E75" s="43"/>
      <c r="F75" s="44"/>
    </row>
    <row r="76" spans="1:6" ht="12.75">
      <c r="A76" s="21"/>
      <c r="B76" s="30"/>
      <c r="C76" s="31"/>
      <c r="D76" s="31"/>
      <c r="E76" s="31"/>
      <c r="F76" s="30"/>
    </row>
    <row r="77" spans="1:6" ht="12.75">
      <c r="A77" s="21"/>
      <c r="B77" s="17" t="s">
        <v>3</v>
      </c>
      <c r="C77" s="33">
        <f>C74+C72+C70+C68</f>
        <v>569202.3099999999</v>
      </c>
      <c r="D77" s="33">
        <f aca="true" t="shared" si="5" ref="D77:E77">D74+D72+D70+D68</f>
        <v>567835.019</v>
      </c>
      <c r="E77" s="33">
        <f t="shared" si="5"/>
        <v>597620.5380000001</v>
      </c>
      <c r="F77" s="34">
        <f aca="true" t="shared" si="6" ref="F77:F140">AVERAGE(C77:E77)</f>
        <v>578219.289</v>
      </c>
    </row>
    <row r="78" spans="1:6" ht="12.75">
      <c r="A78" s="21" t="s">
        <v>33</v>
      </c>
      <c r="B78" s="28" t="s">
        <v>5</v>
      </c>
      <c r="C78" s="23">
        <v>0.13722141217509706</v>
      </c>
      <c r="D78" s="23">
        <v>-0.10007986736862234</v>
      </c>
      <c r="E78" s="23">
        <v>0.045999932114320546</v>
      </c>
      <c r="F78" s="24">
        <f t="shared" si="6"/>
        <v>0.02771382564026509</v>
      </c>
    </row>
    <row r="79" spans="1:6" ht="12.75">
      <c r="A79" s="21"/>
      <c r="B79" s="25" t="s">
        <v>1</v>
      </c>
      <c r="C79" s="26">
        <f>VLOOKUP($A78,'[1]Sheet1'!$B$8:$I$263,6,FALSE)</f>
        <v>168238.922</v>
      </c>
      <c r="D79" s="29">
        <f>VLOOKUP($A78,'[1]Sheet1'!$B$8:$I$263,7,FALSE)</f>
        <v>151401.593</v>
      </c>
      <c r="E79" s="29">
        <f>VLOOKUP($A78,'[1]Sheet1'!$B$8:$I$263,8,FALSE)</f>
        <v>158366.05599999998</v>
      </c>
      <c r="F79" s="27">
        <f t="shared" si="6"/>
        <v>159335.52366666668</v>
      </c>
    </row>
    <row r="80" spans="1:6" ht="12.75">
      <c r="A80" s="21" t="s">
        <v>34</v>
      </c>
      <c r="B80" s="28" t="s">
        <v>5</v>
      </c>
      <c r="C80" s="23">
        <v>-0.2118086534275575</v>
      </c>
      <c r="D80" s="23">
        <v>0.06227292938951821</v>
      </c>
      <c r="E80" s="23">
        <v>0.06227593935273999</v>
      </c>
      <c r="F80" s="24">
        <f t="shared" si="6"/>
        <v>-0.02908659489509977</v>
      </c>
    </row>
    <row r="81" spans="1:6" ht="12.75">
      <c r="A81" s="21"/>
      <c r="B81" s="25" t="s">
        <v>1</v>
      </c>
      <c r="C81" s="26">
        <f>VLOOKUP($A80,'[1]Sheet1'!$B$8:$I$263,6,FALSE)</f>
        <v>63842.475999999995</v>
      </c>
      <c r="D81" s="29">
        <f>VLOOKUP($A80,'[1]Sheet1'!$B$8:$I$263,7,FALSE)</f>
        <v>67818.134</v>
      </c>
      <c r="E81" s="29">
        <f>VLOOKUP($A80,'[1]Sheet1'!$B$8:$I$263,8,FALSE)</f>
        <v>72041.572</v>
      </c>
      <c r="F81" s="27">
        <f t="shared" si="6"/>
        <v>67900.72733333333</v>
      </c>
    </row>
    <row r="82" spans="1:6" ht="12.75">
      <c r="A82" s="21" t="s">
        <v>35</v>
      </c>
      <c r="B82" s="28" t="s">
        <v>5</v>
      </c>
      <c r="C82" s="23">
        <v>0.04363433345208193</v>
      </c>
      <c r="D82" s="23">
        <v>0.0038196211495840128</v>
      </c>
      <c r="E82" s="23">
        <v>0.0648620030892129</v>
      </c>
      <c r="F82" s="24">
        <f t="shared" si="6"/>
        <v>0.03743865256362628</v>
      </c>
    </row>
    <row r="83" spans="1:6" ht="12.75">
      <c r="A83" s="21"/>
      <c r="B83" s="25" t="s">
        <v>1</v>
      </c>
      <c r="C83" s="26">
        <f>VLOOKUP($A82,'[1]Sheet1'!$B$8:$I$263,6,FALSE)</f>
        <v>164508.2</v>
      </c>
      <c r="D83" s="29">
        <f>VLOOKUP($A82,'[1]Sheet1'!$B$8:$I$263,7,FALSE)</f>
        <v>165136.559</v>
      </c>
      <c r="E83" s="29">
        <f>VLOOKUP($A82,'[1]Sheet1'!$B$8:$I$263,8,FALSE)</f>
        <v>175847.647</v>
      </c>
      <c r="F83" s="27">
        <f t="shared" si="6"/>
        <v>168497.46866666668</v>
      </c>
    </row>
    <row r="84" spans="1:6" ht="12.75">
      <c r="A84" s="21" t="s">
        <v>36</v>
      </c>
      <c r="B84" s="28" t="s">
        <v>5</v>
      </c>
      <c r="C84" s="23">
        <v>0.048422022403581726</v>
      </c>
      <c r="D84" s="23">
        <v>0.04599997708780187</v>
      </c>
      <c r="E84" s="23">
        <v>0.045999998869205215</v>
      </c>
      <c r="F84" s="24">
        <f t="shared" si="6"/>
        <v>0.046807332786862936</v>
      </c>
    </row>
    <row r="85" spans="1:6" ht="12.75">
      <c r="A85" s="21"/>
      <c r="B85" s="25" t="s">
        <v>1</v>
      </c>
      <c r="C85" s="26">
        <f>VLOOKUP($A84,'[1]Sheet1'!$B$8:$I$263,6,FALSE)</f>
        <v>104834.987</v>
      </c>
      <c r="D85" s="29">
        <f>VLOOKUP($A84,'[1]Sheet1'!$B$8:$I$263,7,FALSE)</f>
        <v>109657.394</v>
      </c>
      <c r="E85" s="29">
        <f>VLOOKUP($A84,'[1]Sheet1'!$B$8:$I$263,8,FALSE)</f>
        <v>114701.63399999999</v>
      </c>
      <c r="F85" s="27">
        <f t="shared" si="6"/>
        <v>109731.33833333333</v>
      </c>
    </row>
    <row r="86" spans="1:6" ht="12.75">
      <c r="A86" s="21" t="s">
        <v>37</v>
      </c>
      <c r="B86" s="28" t="s">
        <v>5</v>
      </c>
      <c r="C86" s="23">
        <v>0.08484968081961027</v>
      </c>
      <c r="D86" s="23">
        <v>0.044629028049383505</v>
      </c>
      <c r="E86" s="23">
        <v>0.04896944944910203</v>
      </c>
      <c r="F86" s="24">
        <f t="shared" si="6"/>
        <v>0.05948271943936526</v>
      </c>
    </row>
    <row r="87" spans="1:6" ht="12.75">
      <c r="A87" s="21"/>
      <c r="B87" s="25" t="s">
        <v>1</v>
      </c>
      <c r="C87" s="26">
        <f>VLOOKUP($A86,'[1]Sheet1'!$B$8:$I$263,6,FALSE)</f>
        <v>494070.966</v>
      </c>
      <c r="D87" s="29">
        <f>VLOOKUP($A86,'[1]Sheet1'!$B$8:$I$263,7,FALSE)</f>
        <v>516120.873</v>
      </c>
      <c r="E87" s="29">
        <f>VLOOKUP($A86,'[1]Sheet1'!$B$8:$I$263,8,FALSE)</f>
        <v>541395.0279999999</v>
      </c>
      <c r="F87" s="27">
        <f t="shared" si="6"/>
        <v>517195.62233333336</v>
      </c>
    </row>
    <row r="88" spans="1:6" ht="12.75">
      <c r="A88" s="21" t="s">
        <v>38</v>
      </c>
      <c r="B88" s="28" t="s">
        <v>5</v>
      </c>
      <c r="C88" s="23">
        <v>0.08848721443696013</v>
      </c>
      <c r="D88" s="23">
        <v>0.05953263396999423</v>
      </c>
      <c r="E88" s="23">
        <v>0.062324844319676435</v>
      </c>
      <c r="F88" s="24">
        <f t="shared" si="6"/>
        <v>0.07011489757554361</v>
      </c>
    </row>
    <row r="89" spans="1:6" ht="12.75">
      <c r="A89" s="21"/>
      <c r="B89" s="25" t="s">
        <v>1</v>
      </c>
      <c r="C89" s="26">
        <f>VLOOKUP($A88,'[1]Sheet1'!$B$8:$I$263,6,FALSE)</f>
        <v>680160.045</v>
      </c>
      <c r="D89" s="29">
        <f>VLOOKUP($A88,'[1]Sheet1'!$B$8:$I$263,7,FALSE)</f>
        <v>720651.7639999999</v>
      </c>
      <c r="E89" s="29">
        <f>VLOOKUP($A88,'[1]Sheet1'!$B$8:$I$263,8,FALSE)</f>
        <v>765566.273</v>
      </c>
      <c r="F89" s="27">
        <f t="shared" si="6"/>
        <v>722126.0273333333</v>
      </c>
    </row>
    <row r="90" spans="1:6" ht="12.75">
      <c r="A90" s="21"/>
      <c r="B90" s="30"/>
      <c r="C90" s="31"/>
      <c r="D90" s="31"/>
      <c r="E90" s="31"/>
      <c r="F90" s="30"/>
    </row>
    <row r="91" spans="1:6" ht="12.75">
      <c r="A91" s="21"/>
      <c r="B91" s="17" t="s">
        <v>3</v>
      </c>
      <c r="C91" s="33">
        <f>C89+C87+C85+C83+C81+C79</f>
        <v>1675655.596</v>
      </c>
      <c r="D91" s="33">
        <f aca="true" t="shared" si="7" ref="D91:E91">D89+D87+D85+D83+D81+D79</f>
        <v>1730786.3169999998</v>
      </c>
      <c r="E91" s="33">
        <f t="shared" si="7"/>
        <v>1827918.21</v>
      </c>
      <c r="F91" s="34">
        <f t="shared" si="6"/>
        <v>1744786.7076666665</v>
      </c>
    </row>
    <row r="92" spans="1:6" ht="12.75">
      <c r="A92" s="21" t="s">
        <v>39</v>
      </c>
      <c r="B92" s="28" t="s">
        <v>5</v>
      </c>
      <c r="C92" s="23">
        <v>0.022248028293788417</v>
      </c>
      <c r="D92" s="23">
        <v>0.050000905528814095</v>
      </c>
      <c r="E92" s="23">
        <v>0.04999984029487945</v>
      </c>
      <c r="F92" s="24">
        <f t="shared" si="6"/>
        <v>0.04074959137249399</v>
      </c>
    </row>
    <row r="93" spans="1:6" ht="12.75">
      <c r="A93" s="21"/>
      <c r="B93" s="25" t="s">
        <v>1</v>
      </c>
      <c r="C93" s="26">
        <f>VLOOKUP($A92,'[1]Sheet1'!$B$8:$I$263,6,FALSE)</f>
        <v>125230.69200000001</v>
      </c>
      <c r="D93" s="29">
        <f>VLOOKUP($A92,'[1]Sheet1'!$B$8:$I$263,7,FALSE)</f>
        <v>131492.34000000003</v>
      </c>
      <c r="E93" s="29">
        <f>VLOOKUP($A92,'[1]Sheet1'!$B$8:$I$263,8,FALSE)</f>
        <v>138066.93600000002</v>
      </c>
      <c r="F93" s="27">
        <f t="shared" si="6"/>
        <v>131596.65600000002</v>
      </c>
    </row>
    <row r="94" spans="1:6" ht="12.75">
      <c r="A94" s="21" t="s">
        <v>40</v>
      </c>
      <c r="B94" s="28" t="s">
        <v>5</v>
      </c>
      <c r="C94" s="23">
        <v>0.05826773578879654</v>
      </c>
      <c r="D94" s="23">
        <v>0.05944685576109086</v>
      </c>
      <c r="E94" s="23">
        <v>0.049000071881514354</v>
      </c>
      <c r="F94" s="24">
        <f t="shared" si="6"/>
        <v>0.05557155447713391</v>
      </c>
    </row>
    <row r="95" spans="1:6" ht="12.75">
      <c r="A95" s="21"/>
      <c r="B95" s="25" t="s">
        <v>1</v>
      </c>
      <c r="C95" s="26">
        <f>VLOOKUP($A94,'[1]Sheet1'!$B$8:$I$263,6,FALSE)</f>
        <v>89935.42100000002</v>
      </c>
      <c r="D95" s="29">
        <f>VLOOKUP($A94,'[1]Sheet1'!$B$8:$I$263,7,FALSE)</f>
        <v>95281.799</v>
      </c>
      <c r="E95" s="29">
        <f>VLOOKUP($A94,'[1]Sheet1'!$B$8:$I$263,8,FALSE)</f>
        <v>99950.614</v>
      </c>
      <c r="F95" s="27">
        <f t="shared" si="6"/>
        <v>95055.94466666668</v>
      </c>
    </row>
    <row r="96" spans="1:6" ht="12.75">
      <c r="A96" s="21" t="s">
        <v>41</v>
      </c>
      <c r="B96" s="28" t="s">
        <v>5</v>
      </c>
      <c r="C96" s="23">
        <v>0.09926629154451568</v>
      </c>
      <c r="D96" s="23">
        <v>0.06269155335511697</v>
      </c>
      <c r="E96" s="23">
        <v>0.06500042037512233</v>
      </c>
      <c r="F96" s="24">
        <f t="shared" si="6"/>
        <v>0.07565275509158499</v>
      </c>
    </row>
    <row r="97" spans="1:6" ht="12.75">
      <c r="A97" s="21"/>
      <c r="B97" s="25" t="s">
        <v>1</v>
      </c>
      <c r="C97" s="26">
        <f>VLOOKUP($A96,'[1]Sheet1'!$B$8:$I$263,6,FALSE)</f>
        <v>119132.604</v>
      </c>
      <c r="D97" s="29">
        <f>VLOOKUP($A96,'[1]Sheet1'!$B$8:$I$263,7,FALSE)</f>
        <v>126601.21200000003</v>
      </c>
      <c r="E97" s="29">
        <f>VLOOKUP($A96,'[1]Sheet1'!$B$8:$I$263,8,FALSE)</f>
        <v>134830.344</v>
      </c>
      <c r="F97" s="27">
        <f t="shared" si="6"/>
        <v>126854.72000000002</v>
      </c>
    </row>
    <row r="98" spans="1:6" ht="12.75">
      <c r="A98" s="21" t="s">
        <v>42</v>
      </c>
      <c r="B98" s="28" t="s">
        <v>5</v>
      </c>
      <c r="C98" s="23">
        <v>0.05633440998635124</v>
      </c>
      <c r="D98" s="23">
        <v>-0.29807869970161593</v>
      </c>
      <c r="E98" s="23">
        <v>0.03850250481129388</v>
      </c>
      <c r="F98" s="24">
        <f t="shared" si="6"/>
        <v>-0.06774726163465693</v>
      </c>
    </row>
    <row r="99" spans="1:6" ht="12.75">
      <c r="A99" s="21"/>
      <c r="B99" s="25" t="s">
        <v>1</v>
      </c>
      <c r="C99" s="26">
        <f>VLOOKUP($A98,'[1]Sheet1'!$B$8:$I$263,6,FALSE)</f>
        <v>74081.704</v>
      </c>
      <c r="D99" s="29">
        <f>VLOOKUP($A98,'[1]Sheet1'!$B$8:$I$263,7,FALSE)</f>
        <v>51999.526</v>
      </c>
      <c r="E99" s="29">
        <f>VLOOKUP($A98,'[1]Sheet1'!$B$8:$I$263,8,FALSE)</f>
        <v>54001.638</v>
      </c>
      <c r="F99" s="27">
        <f t="shared" si="6"/>
        <v>60027.62266666666</v>
      </c>
    </row>
    <row r="100" spans="1:6" ht="12.75">
      <c r="A100" s="21" t="s">
        <v>43</v>
      </c>
      <c r="B100" s="28" t="s">
        <v>5</v>
      </c>
      <c r="C100" s="23">
        <v>0.17054932577471396</v>
      </c>
      <c r="D100" s="23">
        <v>0.029106329150845846</v>
      </c>
      <c r="E100" s="23">
        <v>0.047037312911874976</v>
      </c>
      <c r="F100" s="24">
        <f t="shared" si="6"/>
        <v>0.08223098927914492</v>
      </c>
    </row>
    <row r="101" spans="1:6" ht="12.75">
      <c r="A101" s="21"/>
      <c r="B101" s="25" t="s">
        <v>1</v>
      </c>
      <c r="C101" s="26">
        <f>VLOOKUP($A100,'[1]Sheet1'!$B$8:$I$263,6,FALSE)</f>
        <v>304576.814</v>
      </c>
      <c r="D101" s="29">
        <f>VLOOKUP($A100,'[1]Sheet1'!$B$8:$I$263,7,FALSE)</f>
        <v>313441.92699999997</v>
      </c>
      <c r="E101" s="29">
        <f>VLOOKUP($A100,'[1]Sheet1'!$B$8:$I$263,8,FALSE)</f>
        <v>328185.39300000004</v>
      </c>
      <c r="F101" s="27">
        <f t="shared" si="6"/>
        <v>315401.37799999997</v>
      </c>
    </row>
    <row r="102" spans="1:6" ht="12.75">
      <c r="A102" s="21"/>
      <c r="B102" s="30"/>
      <c r="C102" s="31"/>
      <c r="D102" s="31"/>
      <c r="E102" s="31"/>
      <c r="F102" s="30"/>
    </row>
    <row r="103" spans="1:6" ht="12.75">
      <c r="A103" s="21"/>
      <c r="B103" s="17" t="s">
        <v>3</v>
      </c>
      <c r="C103" s="33">
        <f>C101+C99+C97+C95+C93</f>
        <v>712957.2350000001</v>
      </c>
      <c r="D103" s="33">
        <f aca="true" t="shared" si="8" ref="D103:E103">D101+D99+D97+D95+D93</f>
        <v>718816.804</v>
      </c>
      <c r="E103" s="33">
        <f t="shared" si="8"/>
        <v>755034.925</v>
      </c>
      <c r="F103" s="45">
        <f t="shared" si="6"/>
        <v>728936.3213333334</v>
      </c>
    </row>
    <row r="104" spans="1:6" ht="12.75">
      <c r="A104" s="46"/>
      <c r="B104" s="44"/>
      <c r="C104" s="47"/>
      <c r="D104" s="47"/>
      <c r="E104" s="47"/>
      <c r="F104" s="48"/>
    </row>
    <row r="105" spans="1:6" ht="12.75">
      <c r="A105" s="49"/>
      <c r="B105" s="50"/>
      <c r="C105" s="51"/>
      <c r="D105" s="51"/>
      <c r="E105" s="51"/>
      <c r="F105" s="30"/>
    </row>
    <row r="106" spans="1:6" ht="12.75">
      <c r="A106" s="16"/>
      <c r="B106" s="17"/>
      <c r="C106" s="33"/>
      <c r="D106" s="33"/>
      <c r="E106" s="33"/>
      <c r="F106" s="17"/>
    </row>
    <row r="107" spans="1:6" ht="12.75">
      <c r="A107" s="16"/>
      <c r="B107" s="17"/>
      <c r="C107" s="33"/>
      <c r="D107" s="33"/>
      <c r="E107" s="33"/>
      <c r="F107" s="17"/>
    </row>
    <row r="108" spans="1:6" ht="12.75">
      <c r="A108" s="21" t="s">
        <v>44</v>
      </c>
      <c r="B108" s="22" t="s">
        <v>5</v>
      </c>
      <c r="C108" s="23">
        <v>0.04973987928089138</v>
      </c>
      <c r="D108" s="23">
        <v>0.09420599449880972</v>
      </c>
      <c r="E108" s="23">
        <v>0.05226600565333443</v>
      </c>
      <c r="F108" s="24">
        <f t="shared" si="6"/>
        <v>0.06540395981101184</v>
      </c>
    </row>
    <row r="109" spans="1:6" ht="12.75">
      <c r="A109" s="21"/>
      <c r="B109" s="25" t="s">
        <v>1</v>
      </c>
      <c r="C109" s="26">
        <f>VLOOKUP($A108,'[1]Sheet1'!$B$8:$I$263,6,FALSE)</f>
        <v>2103204.855</v>
      </c>
      <c r="D109" s="29">
        <f>VLOOKUP($A108,'[1]Sheet1'!$B$8:$I$263,7,FALSE)</f>
        <v>2301339.36</v>
      </c>
      <c r="E109" s="29">
        <f>VLOOKUP($A108,'[1]Sheet1'!$B$8:$I$263,8,FALSE)</f>
        <v>2421621.176000001</v>
      </c>
      <c r="F109" s="27">
        <f t="shared" si="6"/>
        <v>2275388.4636666668</v>
      </c>
    </row>
    <row r="110" spans="1:6" ht="12.75">
      <c r="A110" s="21"/>
      <c r="B110" s="28"/>
      <c r="C110" s="33"/>
      <c r="D110" s="33"/>
      <c r="E110" s="33"/>
      <c r="F110" s="52"/>
    </row>
    <row r="111" spans="1:6" ht="12.75">
      <c r="A111" s="53"/>
      <c r="B111" s="17" t="s">
        <v>3</v>
      </c>
      <c r="C111" s="33">
        <f>C109</f>
        <v>2103204.855</v>
      </c>
      <c r="D111" s="33">
        <f aca="true" t="shared" si="9" ref="D111:E111">D109</f>
        <v>2301339.36</v>
      </c>
      <c r="E111" s="33">
        <f t="shared" si="9"/>
        <v>2421621.176000001</v>
      </c>
      <c r="F111" s="54"/>
    </row>
    <row r="112" spans="1:6" ht="12.75">
      <c r="A112" s="21" t="s">
        <v>45</v>
      </c>
      <c r="B112" s="28" t="s">
        <v>5</v>
      </c>
      <c r="C112" s="23">
        <v>0.05409047095323022</v>
      </c>
      <c r="D112" s="23">
        <v>-0.005444310371707303</v>
      </c>
      <c r="E112" s="23">
        <v>0.06088776808957021</v>
      </c>
      <c r="F112" s="24">
        <f t="shared" si="6"/>
        <v>0.036511309557031045</v>
      </c>
    </row>
    <row r="113" spans="1:6" ht="12.75">
      <c r="A113" s="21"/>
      <c r="B113" s="25" t="s">
        <v>1</v>
      </c>
      <c r="C113" s="26">
        <f>VLOOKUP($A112,'[1]Sheet1'!$B$8:$I$263,6,FALSE)</f>
        <v>56458.574</v>
      </c>
      <c r="D113" s="29">
        <f>VLOOKUP($A112,'[1]Sheet1'!$B$8:$I$263,7,FALSE)</f>
        <v>56151.195999999996</v>
      </c>
      <c r="E113" s="29">
        <f>VLOOKUP($A112,'[1]Sheet1'!$B$8:$I$263,8,FALSE)</f>
        <v>59570.117</v>
      </c>
      <c r="F113" s="27">
        <f t="shared" si="6"/>
        <v>57393.295666666665</v>
      </c>
    </row>
    <row r="114" spans="1:6" ht="12.75">
      <c r="A114" s="21" t="s">
        <v>46</v>
      </c>
      <c r="B114" s="28" t="s">
        <v>5</v>
      </c>
      <c r="C114" s="23">
        <v>0.04570619228676236</v>
      </c>
      <c r="D114" s="23">
        <v>0.059464616160140434</v>
      </c>
      <c r="E114" s="23">
        <v>0.05947395255995674</v>
      </c>
      <c r="F114" s="24">
        <f t="shared" si="6"/>
        <v>0.054881587002286514</v>
      </c>
    </row>
    <row r="115" spans="1:6" ht="12.75">
      <c r="A115" s="21"/>
      <c r="B115" s="25" t="s">
        <v>1</v>
      </c>
      <c r="C115" s="26">
        <f>VLOOKUP($A114,'[1]Sheet1'!$B$8:$I$263,6,FALSE)</f>
        <v>107615.426</v>
      </c>
      <c r="D115" s="29">
        <f>VLOOKUP($A114,'[1]Sheet1'!$B$8:$I$263,7,FALSE)</f>
        <v>114014.736</v>
      </c>
      <c r="E115" s="29">
        <f>VLOOKUP($A114,'[1]Sheet1'!$B$8:$I$263,8,FALSE)</f>
        <v>120795.643</v>
      </c>
      <c r="F115" s="27">
        <f t="shared" si="6"/>
        <v>114141.935</v>
      </c>
    </row>
    <row r="116" spans="1:6" ht="12.75">
      <c r="A116" s="21" t="s">
        <v>47</v>
      </c>
      <c r="B116" s="28" t="s">
        <v>5</v>
      </c>
      <c r="C116" s="23">
        <v>0.06216371673192896</v>
      </c>
      <c r="D116" s="23">
        <v>0.05000007887714533</v>
      </c>
      <c r="E116" s="23">
        <v>0.050001003890862275</v>
      </c>
      <c r="F116" s="24">
        <f t="shared" si="6"/>
        <v>0.05405493316664552</v>
      </c>
    </row>
    <row r="117" spans="1:6" ht="12.75">
      <c r="A117" s="21"/>
      <c r="B117" s="25" t="s">
        <v>1</v>
      </c>
      <c r="C117" s="26">
        <f>VLOOKUP($A116,'[1]Sheet1'!$B$8:$I$263,6,FALSE)</f>
        <v>83674.42799999999</v>
      </c>
      <c r="D117" s="29">
        <f>VLOOKUP($A116,'[1]Sheet1'!$B$8:$I$263,7,FALSE)</f>
        <v>87858.156</v>
      </c>
      <c r="E117" s="29">
        <f>VLOOKUP($A116,'[1]Sheet1'!$B$8:$I$263,8,FALSE)</f>
        <v>92251.15199999999</v>
      </c>
      <c r="F117" s="27">
        <f t="shared" si="6"/>
        <v>87927.912</v>
      </c>
    </row>
    <row r="118" spans="1:6" ht="12.75">
      <c r="A118" s="21" t="s">
        <v>48</v>
      </c>
      <c r="B118" s="28" t="s">
        <v>5</v>
      </c>
      <c r="C118" s="23">
        <v>-0.04487441797233461</v>
      </c>
      <c r="D118" s="23">
        <v>0.14089939322240252</v>
      </c>
      <c r="E118" s="23">
        <v>0.07181681748423041</v>
      </c>
      <c r="F118" s="24">
        <f t="shared" si="6"/>
        <v>0.055947264244766114</v>
      </c>
    </row>
    <row r="119" spans="1:6" ht="12.75">
      <c r="A119" s="21"/>
      <c r="B119" s="25" t="s">
        <v>1</v>
      </c>
      <c r="C119" s="26">
        <f>VLOOKUP($A118,'[1]Sheet1'!$B$8:$I$263,6,FALSE)</f>
        <v>43559.123</v>
      </c>
      <c r="D119" s="29">
        <f>VLOOKUP($A118,'[1]Sheet1'!$B$8:$I$263,7,FALSE)</f>
        <v>49696.577</v>
      </c>
      <c r="E119" s="29">
        <f>VLOOKUP($A118,'[1]Sheet1'!$B$8:$I$263,8,FALSE)</f>
        <v>53265.627</v>
      </c>
      <c r="F119" s="27">
        <f t="shared" si="6"/>
        <v>48840.44233333333</v>
      </c>
    </row>
    <row r="120" spans="1:6" ht="12.75">
      <c r="A120" s="21"/>
      <c r="B120" s="30"/>
      <c r="C120" s="31"/>
      <c r="D120" s="31"/>
      <c r="E120" s="31"/>
      <c r="F120" s="30"/>
    </row>
    <row r="121" spans="1:6" ht="12.75">
      <c r="A121" s="53"/>
      <c r="B121" s="17" t="s">
        <v>3</v>
      </c>
      <c r="C121" s="33">
        <f>C119+C117+C115+C113</f>
        <v>291307.551</v>
      </c>
      <c r="D121" s="33">
        <f aca="true" t="shared" si="10" ref="D121:E121">D119+D117+D115+D113</f>
        <v>307720.66500000004</v>
      </c>
      <c r="E121" s="33">
        <f t="shared" si="10"/>
        <v>325882.539</v>
      </c>
      <c r="F121" s="34">
        <f t="shared" si="6"/>
        <v>308303.585</v>
      </c>
    </row>
    <row r="122" spans="1:6" ht="12.75">
      <c r="A122" s="21" t="s">
        <v>49</v>
      </c>
      <c r="B122" s="28" t="s">
        <v>5</v>
      </c>
      <c r="C122" s="23">
        <v>-0.015711928074395913</v>
      </c>
      <c r="D122" s="23">
        <v>0.5280096591759684</v>
      </c>
      <c r="E122" s="23">
        <v>-0.2530181532960928</v>
      </c>
      <c r="F122" s="24">
        <f t="shared" si="6"/>
        <v>0.08642652593515991</v>
      </c>
    </row>
    <row r="123" spans="1:6" ht="12.75">
      <c r="A123" s="21"/>
      <c r="B123" s="25" t="s">
        <v>1</v>
      </c>
      <c r="C123" s="26">
        <f>VLOOKUP($A122,'[1]Sheet1'!$B$8:$I$263,6,FALSE)</f>
        <v>85027.543</v>
      </c>
      <c r="D123" s="29">
        <f>VLOOKUP($A122,'[1]Sheet1'!$B$8:$I$263,7,FALSE)</f>
        <v>129922.907</v>
      </c>
      <c r="E123" s="29">
        <f>VLOOKUP($A122,'[1]Sheet1'!$B$8:$I$263,8,FALSE)</f>
        <v>97050.053</v>
      </c>
      <c r="F123" s="27">
        <f t="shared" si="6"/>
        <v>104000.16766666668</v>
      </c>
    </row>
    <row r="124" spans="1:6" ht="12.75">
      <c r="A124" s="21" t="s">
        <v>50</v>
      </c>
      <c r="B124" s="28" t="s">
        <v>5</v>
      </c>
      <c r="C124" s="23">
        <v>0.13597581360649177</v>
      </c>
      <c r="D124" s="23">
        <v>0.06000008188595335</v>
      </c>
      <c r="E124" s="23">
        <v>0.060000063137749436</v>
      </c>
      <c r="F124" s="24">
        <f t="shared" si="6"/>
        <v>0.08532531954339818</v>
      </c>
    </row>
    <row r="125" spans="1:6" ht="12.75">
      <c r="A125" s="21"/>
      <c r="B125" s="25" t="s">
        <v>1</v>
      </c>
      <c r="C125" s="26">
        <f>VLOOKUP($A124,'[1]Sheet1'!$B$8:$I$263,6,FALSE)</f>
        <v>50802.36399999999</v>
      </c>
      <c r="D125" s="29">
        <f>VLOOKUP($A124,'[1]Sheet1'!$B$8:$I$263,7,FALSE)</f>
        <v>53850.509999999995</v>
      </c>
      <c r="E125" s="29">
        <f>VLOOKUP($A124,'[1]Sheet1'!$B$8:$I$263,8,FALSE)</f>
        <v>57081.544</v>
      </c>
      <c r="F125" s="27">
        <f t="shared" si="6"/>
        <v>53911.47266666666</v>
      </c>
    </row>
    <row r="126" spans="1:6" ht="12.75">
      <c r="A126" s="21" t="s">
        <v>51</v>
      </c>
      <c r="B126" s="28" t="s">
        <v>5</v>
      </c>
      <c r="C126" s="23">
        <v>0.06306201921753463</v>
      </c>
      <c r="D126" s="23">
        <v>-0.49886208798329756</v>
      </c>
      <c r="E126" s="23">
        <v>-0.9882022875014455</v>
      </c>
      <c r="F126" s="24">
        <f t="shared" si="6"/>
        <v>-0.47466745208906946</v>
      </c>
    </row>
    <row r="127" spans="1:6" ht="12.75">
      <c r="A127" s="21"/>
      <c r="B127" s="25" t="s">
        <v>1</v>
      </c>
      <c r="C127" s="26">
        <f>VLOOKUP($A126,'[1]Sheet1'!$B$8:$I$263,6,FALSE)</f>
        <v>70554.66399999999</v>
      </c>
      <c r="D127" s="29">
        <f>VLOOKUP($A126,'[1]Sheet1'!$B$8:$I$263,7,FALSE)</f>
        <v>35357.617</v>
      </c>
      <c r="E127" s="29">
        <f>VLOOKUP($A126,'[1]Sheet1'!$B$8:$I$263,8,FALSE)</f>
        <v>417.139</v>
      </c>
      <c r="F127" s="27">
        <f t="shared" si="6"/>
        <v>35443.13999999999</v>
      </c>
    </row>
    <row r="128" spans="1:6" ht="12.75">
      <c r="A128" s="21" t="s">
        <v>52</v>
      </c>
      <c r="B128" s="28" t="s">
        <v>5</v>
      </c>
      <c r="C128" s="23">
        <v>0.06499999945225432</v>
      </c>
      <c r="D128" s="23">
        <v>0.04600000036121698</v>
      </c>
      <c r="E128" s="23">
        <v>0.04600000024241796</v>
      </c>
      <c r="F128" s="24">
        <f t="shared" si="6"/>
        <v>0.052333333351963086</v>
      </c>
    </row>
    <row r="129" spans="1:6" ht="12.75">
      <c r="A129" s="21"/>
      <c r="B129" s="25" t="s">
        <v>1</v>
      </c>
      <c r="C129" s="26">
        <f>VLOOKUP($A128,'[1]Sheet1'!$B$8:$I$263,6,FALSE)</f>
        <v>836063.3629999998</v>
      </c>
      <c r="D129" s="29">
        <f>VLOOKUP($A128,'[1]Sheet1'!$B$8:$I$263,7,FALSE)</f>
        <v>874522.278</v>
      </c>
      <c r="E129" s="29">
        <f>VLOOKUP($A128,'[1]Sheet1'!$B$8:$I$263,8,FALSE)</f>
        <v>914750.303</v>
      </c>
      <c r="F129" s="27">
        <f t="shared" si="6"/>
        <v>875111.9813333332</v>
      </c>
    </row>
    <row r="130" spans="1:6" ht="12.75">
      <c r="A130" s="21" t="s">
        <v>53</v>
      </c>
      <c r="B130" s="28" t="s">
        <v>5</v>
      </c>
      <c r="C130" s="23">
        <v>-0.03717675015356662</v>
      </c>
      <c r="D130" s="23">
        <v>0.060600796852245016</v>
      </c>
      <c r="E130" s="23">
        <v>0.06223488047370908</v>
      </c>
      <c r="F130" s="24">
        <f t="shared" si="6"/>
        <v>0.028552975724129157</v>
      </c>
    </row>
    <row r="131" spans="1:6" ht="12.75">
      <c r="A131" s="21"/>
      <c r="B131" s="25" t="s">
        <v>1</v>
      </c>
      <c r="C131" s="26">
        <f>VLOOKUP($A130,'[1]Sheet1'!$B$8:$I$263,6,FALSE)</f>
        <v>147878.105</v>
      </c>
      <c r="D131" s="29">
        <f>VLOOKUP($A130,'[1]Sheet1'!$B$8:$I$263,7,FALSE)</f>
        <v>156839.63599999997</v>
      </c>
      <c r="E131" s="29">
        <f>VLOOKUP($A130,'[1]Sheet1'!$B$8:$I$263,8,FALSE)</f>
        <v>166600.532</v>
      </c>
      <c r="F131" s="27">
        <f t="shared" si="6"/>
        <v>157106.091</v>
      </c>
    </row>
    <row r="132" spans="1:6" ht="12.75">
      <c r="A132" s="21" t="s">
        <v>54</v>
      </c>
      <c r="B132" s="28" t="s">
        <v>5</v>
      </c>
      <c r="C132" s="23">
        <v>0.13716046654211742</v>
      </c>
      <c r="D132" s="23">
        <v>0.027569877281046904</v>
      </c>
      <c r="E132" s="23">
        <v>0.01603344899848771</v>
      </c>
      <c r="F132" s="24">
        <f t="shared" si="6"/>
        <v>0.060254597607217346</v>
      </c>
    </row>
    <row r="133" spans="1:6" ht="12.75">
      <c r="A133" s="21"/>
      <c r="B133" s="25" t="s">
        <v>1</v>
      </c>
      <c r="C133" s="26">
        <f>VLOOKUP($A132,'[1]Sheet1'!$B$8:$I$263,6,FALSE)</f>
        <v>101331.86200000001</v>
      </c>
      <c r="D133" s="29">
        <f>VLOOKUP($A132,'[1]Sheet1'!$B$8:$I$263,7,FALSE)</f>
        <v>104125.56899999999</v>
      </c>
      <c r="E133" s="29">
        <f>VLOOKUP($A132,'[1]Sheet1'!$B$8:$I$263,8,FALSE)</f>
        <v>105795.061</v>
      </c>
      <c r="F133" s="27">
        <f t="shared" si="6"/>
        <v>103750.83066666666</v>
      </c>
    </row>
    <row r="134" spans="1:6" ht="12.75">
      <c r="A134" s="21"/>
      <c r="B134" s="30"/>
      <c r="C134" s="31"/>
      <c r="D134" s="31"/>
      <c r="E134" s="31"/>
      <c r="F134" s="30"/>
    </row>
    <row r="135" spans="1:6" ht="12.75">
      <c r="A135" s="53"/>
      <c r="B135" s="17" t="s">
        <v>3</v>
      </c>
      <c r="C135" s="33">
        <f>C133+C131+C129+C127+C125+C123</f>
        <v>1291657.901</v>
      </c>
      <c r="D135" s="33">
        <f aca="true" t="shared" si="11" ref="D135:E135">D133+D131+D129+D127+D125+D123</f>
        <v>1354618.517</v>
      </c>
      <c r="E135" s="33">
        <f t="shared" si="11"/>
        <v>1341694.632</v>
      </c>
      <c r="F135" s="34">
        <f t="shared" si="6"/>
        <v>1329323.6833333333</v>
      </c>
    </row>
    <row r="136" spans="1:6" ht="12.75">
      <c r="A136" s="21" t="s">
        <v>55</v>
      </c>
      <c r="B136" s="28" t="s">
        <v>5</v>
      </c>
      <c r="C136" s="23">
        <v>0.05893394836553199</v>
      </c>
      <c r="D136" s="23">
        <v>0.05000015050638008</v>
      </c>
      <c r="E136" s="23">
        <v>0.05999986693777474</v>
      </c>
      <c r="F136" s="24">
        <f t="shared" si="6"/>
        <v>0.05631132193656227</v>
      </c>
    </row>
    <row r="137" spans="1:6" ht="12.75">
      <c r="A137" s="21"/>
      <c r="B137" s="25" t="s">
        <v>1</v>
      </c>
      <c r="C137" s="26">
        <f>VLOOKUP($A136,'[1]Sheet1'!$B$8:$I$263,6,FALSE)</f>
        <v>211286.72400000002</v>
      </c>
      <c r="D137" s="29">
        <f>VLOOKUP($A136,'[1]Sheet1'!$B$8:$I$263,7,FALSE)</f>
        <v>221851.092</v>
      </c>
      <c r="E137" s="29">
        <f>VLOOKUP($A136,'[1]Sheet1'!$B$8:$I$263,8,FALSE)</f>
        <v>235162.12800000003</v>
      </c>
      <c r="F137" s="27">
        <f t="shared" si="6"/>
        <v>222766.64800000002</v>
      </c>
    </row>
    <row r="138" spans="1:6" ht="12.75">
      <c r="A138" s="21" t="s">
        <v>56</v>
      </c>
      <c r="B138" s="28" t="s">
        <v>5</v>
      </c>
      <c r="C138" s="23">
        <v>0.06779847864094261</v>
      </c>
      <c r="D138" s="23">
        <v>0.06927025234941399</v>
      </c>
      <c r="E138" s="23">
        <v>0.016456091093176556</v>
      </c>
      <c r="F138" s="24">
        <f t="shared" si="6"/>
        <v>0.051174940694511055</v>
      </c>
    </row>
    <row r="139" spans="1:6" ht="12.75">
      <c r="A139" s="21"/>
      <c r="B139" s="25" t="s">
        <v>1</v>
      </c>
      <c r="C139" s="26">
        <f>VLOOKUP($A138,'[1]Sheet1'!$B$8:$I$263,6,FALSE)</f>
        <v>284162.33999999997</v>
      </c>
      <c r="D139" s="29">
        <f>VLOOKUP($A138,'[1]Sheet1'!$B$8:$I$263,7,FALSE)</f>
        <v>303846.33699999994</v>
      </c>
      <c r="E139" s="29">
        <f>VLOOKUP($A138,'[1]Sheet1'!$B$8:$I$263,8,FALSE)</f>
        <v>308846.45999999996</v>
      </c>
      <c r="F139" s="27">
        <f t="shared" si="6"/>
        <v>298951.7123333333</v>
      </c>
    </row>
    <row r="140" spans="1:6" ht="12.75">
      <c r="A140" s="21" t="s">
        <v>57</v>
      </c>
      <c r="B140" s="28" t="s">
        <v>5</v>
      </c>
      <c r="C140" s="23">
        <v>0.2139387753193803</v>
      </c>
      <c r="D140" s="23">
        <v>0.05719969227328115</v>
      </c>
      <c r="E140" s="23">
        <v>0.054999689644023145</v>
      </c>
      <c r="F140" s="24">
        <f t="shared" si="6"/>
        <v>0.10871271907889486</v>
      </c>
    </row>
    <row r="141" spans="1:6" ht="12.75">
      <c r="A141" s="21"/>
      <c r="B141" s="25" t="s">
        <v>1</v>
      </c>
      <c r="C141" s="26">
        <f>VLOOKUP($A140,'[1]Sheet1'!$B$8:$I$263,6,FALSE)</f>
        <v>132943.93199999997</v>
      </c>
      <c r="D141" s="29">
        <f>VLOOKUP($A140,'[1]Sheet1'!$B$8:$I$263,7,FALSE)</f>
        <v>140548.28399999999</v>
      </c>
      <c r="E141" s="29">
        <f>VLOOKUP($A140,'[1]Sheet1'!$B$8:$I$263,8,FALSE)</f>
        <v>148278.396</v>
      </c>
      <c r="F141" s="27">
        <f aca="true" t="shared" si="12" ref="F141:F202">AVERAGE(C141:E141)</f>
        <v>140590.204</v>
      </c>
    </row>
    <row r="142" spans="1:6" ht="12.75">
      <c r="A142" s="21" t="s">
        <v>58</v>
      </c>
      <c r="B142" s="28" t="s">
        <v>5</v>
      </c>
      <c r="C142" s="23">
        <v>0.03630831084653742</v>
      </c>
      <c r="D142" s="23">
        <v>0.06791468054891273</v>
      </c>
      <c r="E142" s="23">
        <v>0.07051669438780048</v>
      </c>
      <c r="F142" s="24">
        <f t="shared" si="12"/>
        <v>0.058246561927750205</v>
      </c>
    </row>
    <row r="143" spans="1:6" ht="12.75">
      <c r="A143" s="21"/>
      <c r="B143" s="25" t="s">
        <v>1</v>
      </c>
      <c r="C143" s="26">
        <f>VLOOKUP($A142,'[1]Sheet1'!$B$8:$I$263,6,FALSE)</f>
        <v>568214.673</v>
      </c>
      <c r="D143" s="29">
        <f>VLOOKUP($A142,'[1]Sheet1'!$B$8:$I$263,7,FALSE)</f>
        <v>606804.7909999999</v>
      </c>
      <c r="E143" s="29">
        <f>VLOOKUP($A142,'[1]Sheet1'!$B$8:$I$263,8,FALSE)</f>
        <v>649594.659</v>
      </c>
      <c r="F143" s="27">
        <f t="shared" si="12"/>
        <v>608204.7076666666</v>
      </c>
    </row>
    <row r="144" spans="1:6" ht="12.75">
      <c r="A144" s="21" t="s">
        <v>59</v>
      </c>
      <c r="B144" s="28" t="s">
        <v>5</v>
      </c>
      <c r="C144" s="23">
        <v>0.05003398954361186</v>
      </c>
      <c r="D144" s="23">
        <v>0.057798903375692774</v>
      </c>
      <c r="E144" s="23">
        <v>0.05864810992927783</v>
      </c>
      <c r="F144" s="24">
        <f t="shared" si="12"/>
        <v>0.055493667616194155</v>
      </c>
    </row>
    <row r="145" spans="1:6" ht="12.75">
      <c r="A145" s="21"/>
      <c r="B145" s="25" t="s">
        <v>1</v>
      </c>
      <c r="C145" s="26">
        <f>VLOOKUP($A144,'[1]Sheet1'!$B$8:$I$263,6,FALSE)</f>
        <v>82400.508</v>
      </c>
      <c r="D145" s="29">
        <f>VLOOKUP($A144,'[1]Sheet1'!$B$8:$I$263,7,FALSE)</f>
        <v>87163.167</v>
      </c>
      <c r="E145" s="29">
        <f>VLOOKUP($A144,'[1]Sheet1'!$B$8:$I$263,8,FALSE)</f>
        <v>92275.122</v>
      </c>
      <c r="F145" s="27">
        <f t="shared" si="12"/>
        <v>87279.599</v>
      </c>
    </row>
    <row r="146" spans="1:6" ht="12.75">
      <c r="A146" s="21" t="s">
        <v>60</v>
      </c>
      <c r="B146" s="28" t="s">
        <v>5</v>
      </c>
      <c r="C146" s="23">
        <v>-0.09623519123631837</v>
      </c>
      <c r="D146" s="23">
        <v>0.056971741990204224</v>
      </c>
      <c r="E146" s="23">
        <v>0.05400918773055635</v>
      </c>
      <c r="F146" s="24">
        <f t="shared" si="12"/>
        <v>0.004915246161480737</v>
      </c>
    </row>
    <row r="147" spans="1:6" ht="12.75">
      <c r="A147" s="21"/>
      <c r="B147" s="25" t="s">
        <v>1</v>
      </c>
      <c r="C147" s="26">
        <f>VLOOKUP($A146,'[1]Sheet1'!$B$8:$I$263,6,FALSE)</f>
        <v>110211.831</v>
      </c>
      <c r="D147" s="29">
        <f>VLOOKUP($A146,'[1]Sheet1'!$B$8:$I$263,7,FALSE)</f>
        <v>116490.791</v>
      </c>
      <c r="E147" s="29">
        <f>VLOOKUP($A146,'[1]Sheet1'!$B$8:$I$263,8,FALSE)</f>
        <v>122782.364</v>
      </c>
      <c r="F147" s="27">
        <f t="shared" si="12"/>
        <v>116494.99533333334</v>
      </c>
    </row>
    <row r="148" spans="1:6" ht="12.75">
      <c r="A148" s="21" t="s">
        <v>61</v>
      </c>
      <c r="B148" s="28" t="s">
        <v>5</v>
      </c>
      <c r="C148" s="23">
        <v>0.09077052696933748</v>
      </c>
      <c r="D148" s="23">
        <v>0.04584737125494671</v>
      </c>
      <c r="E148" s="23">
        <v>0.04284862110553106</v>
      </c>
      <c r="F148" s="24">
        <f t="shared" si="12"/>
        <v>0.05982217310993842</v>
      </c>
    </row>
    <row r="149" spans="1:6" ht="12.75">
      <c r="A149" s="21"/>
      <c r="B149" s="25" t="s">
        <v>1</v>
      </c>
      <c r="C149" s="26">
        <f>VLOOKUP($A148,'[1]Sheet1'!$B$8:$I$263,6,FALSE)</f>
        <v>78144.284</v>
      </c>
      <c r="D149" s="29">
        <f>VLOOKUP($A148,'[1]Sheet1'!$B$8:$I$263,7,FALSE)</f>
        <v>81726.99399999999</v>
      </c>
      <c r="E149" s="29">
        <f>VLOOKUP($A148,'[1]Sheet1'!$B$8:$I$263,8,FALSE)</f>
        <v>85228.883</v>
      </c>
      <c r="F149" s="27">
        <f t="shared" si="12"/>
        <v>81700.05366666666</v>
      </c>
    </row>
    <row r="150" spans="1:6" ht="12.75">
      <c r="A150" s="21"/>
      <c r="B150" s="30"/>
      <c r="C150" s="31"/>
      <c r="D150" s="31"/>
      <c r="E150" s="31"/>
      <c r="F150" s="30"/>
    </row>
    <row r="151" spans="1:6" ht="12.75">
      <c r="A151" s="21"/>
      <c r="B151" s="30"/>
      <c r="C151" s="31"/>
      <c r="D151" s="31"/>
      <c r="E151" s="31"/>
      <c r="F151" s="30"/>
    </row>
    <row r="152" spans="1:6" ht="12.75">
      <c r="A152" s="53"/>
      <c r="B152" s="17" t="s">
        <v>3</v>
      </c>
      <c r="C152" s="33">
        <f>C149+C147+C145+C143+C141+C139+C137</f>
        <v>1467364.292</v>
      </c>
      <c r="D152" s="33">
        <f aca="true" t="shared" si="13" ref="D152:E152">D149+D147+D145+D143+D141+D139+D137</f>
        <v>1558431.4559999995</v>
      </c>
      <c r="E152" s="33">
        <f t="shared" si="13"/>
        <v>1642168.0119999999</v>
      </c>
      <c r="F152" s="34">
        <f t="shared" si="12"/>
        <v>1555987.92</v>
      </c>
    </row>
    <row r="153" spans="1:6" ht="12.75">
      <c r="A153" s="21" t="s">
        <v>62</v>
      </c>
      <c r="B153" s="28" t="s">
        <v>5</v>
      </c>
      <c r="C153" s="23">
        <v>0.043172857509547954</v>
      </c>
      <c r="D153" s="23">
        <v>0.05181485361441</v>
      </c>
      <c r="E153" s="23">
        <v>0.04799999238282935</v>
      </c>
      <c r="F153" s="24">
        <f t="shared" si="12"/>
        <v>0.04766256783559577</v>
      </c>
    </row>
    <row r="154" spans="1:6" ht="12.75">
      <c r="A154" s="21"/>
      <c r="B154" s="25" t="s">
        <v>1</v>
      </c>
      <c r="C154" s="26">
        <f>VLOOKUP($A153,'[1]Sheet1'!$B$8:$I$263,6,FALSE)</f>
        <v>305547.28800000006</v>
      </c>
      <c r="D154" s="29">
        <f>VLOOKUP($A153,'[1]Sheet1'!$B$8:$I$263,7,FALSE)</f>
        <v>321379.17600000004</v>
      </c>
      <c r="E154" s="29">
        <f>VLOOKUP($A153,'[1]Sheet1'!$B$8:$I$263,8,FALSE)</f>
        <v>336805.374</v>
      </c>
      <c r="F154" s="27">
        <f t="shared" si="12"/>
        <v>321243.94600000005</v>
      </c>
    </row>
    <row r="155" spans="1:6" ht="12.75">
      <c r="A155" s="21" t="s">
        <v>63</v>
      </c>
      <c r="B155" s="28" t="s">
        <v>5</v>
      </c>
      <c r="C155" s="23">
        <v>0.007178326119965891</v>
      </c>
      <c r="D155" s="23">
        <v>0.06249991309973026</v>
      </c>
      <c r="E155" s="23">
        <v>0.06250000076200468</v>
      </c>
      <c r="F155" s="24">
        <f t="shared" si="12"/>
        <v>0.044059413327233614</v>
      </c>
    </row>
    <row r="156" spans="1:6" ht="12.75">
      <c r="A156" s="21"/>
      <c r="B156" s="25" t="s">
        <v>1</v>
      </c>
      <c r="C156" s="26">
        <f>VLOOKUP($A155,'[1]Sheet1'!$B$8:$I$263,6,FALSE)</f>
        <v>231587.314</v>
      </c>
      <c r="D156" s="29">
        <f>VLOOKUP($A155,'[1]Sheet1'!$B$8:$I$263,7,FALSE)</f>
        <v>246061.50099999996</v>
      </c>
      <c r="E156" s="29">
        <f>VLOOKUP($A155,'[1]Sheet1'!$B$8:$I$263,8,FALSE)</f>
        <v>261440.34499999997</v>
      </c>
      <c r="F156" s="27">
        <f t="shared" si="12"/>
        <v>246363.05333333332</v>
      </c>
    </row>
    <row r="157" spans="1:6" ht="12.75">
      <c r="A157" s="21" t="s">
        <v>64</v>
      </c>
      <c r="B157" s="28" t="s">
        <v>5</v>
      </c>
      <c r="C157" s="23">
        <v>0.13742887064132359</v>
      </c>
      <c r="D157" s="23">
        <v>0.10052670742205144</v>
      </c>
      <c r="E157" s="23">
        <v>0.09064540718785294</v>
      </c>
      <c r="F157" s="24">
        <f t="shared" si="12"/>
        <v>0.10953366175040931</v>
      </c>
    </row>
    <row r="158" spans="1:6" ht="12.75">
      <c r="A158" s="21"/>
      <c r="B158" s="25" t="s">
        <v>1</v>
      </c>
      <c r="C158" s="26">
        <f>VLOOKUP($A157,'[1]Sheet1'!$B$8:$I$263,6,FALSE)</f>
        <v>379706.06000000006</v>
      </c>
      <c r="D158" s="29">
        <f>VLOOKUP($A157,'[1]Sheet1'!$B$8:$I$263,7,FALSE)</f>
        <v>417876.66</v>
      </c>
      <c r="E158" s="29">
        <f>VLOOKUP($A157,'[1]Sheet1'!$B$8:$I$263,8,FALSE)</f>
        <v>455755.25999999995</v>
      </c>
      <c r="F158" s="27">
        <f t="shared" si="12"/>
        <v>417779.32666666666</v>
      </c>
    </row>
    <row r="159" spans="1:6" ht="12.75">
      <c r="A159" s="21" t="s">
        <v>65</v>
      </c>
      <c r="B159" s="28" t="s">
        <v>5</v>
      </c>
      <c r="C159" s="23">
        <v>0.07253979529659789</v>
      </c>
      <c r="D159" s="23">
        <v>0.002606680587610174</v>
      </c>
      <c r="E159" s="23">
        <v>0.07531787813011007</v>
      </c>
      <c r="F159" s="24">
        <f t="shared" si="12"/>
        <v>0.05015478467143938</v>
      </c>
    </row>
    <row r="160" spans="1:6" ht="12.75">
      <c r="A160" s="21"/>
      <c r="B160" s="25" t="s">
        <v>1</v>
      </c>
      <c r="C160" s="26">
        <f>VLOOKUP($A159,'[1]Sheet1'!$B$8:$I$263,6,FALSE)</f>
        <v>106325.647</v>
      </c>
      <c r="D160" s="29">
        <f>VLOOKUP($A159,'[1]Sheet1'!$B$8:$I$263,7,FALSE)</f>
        <v>106602.80399999999</v>
      </c>
      <c r="E160" s="29">
        <f>VLOOKUP($A159,'[1]Sheet1'!$B$8:$I$263,8,FALSE)</f>
        <v>114631.901</v>
      </c>
      <c r="F160" s="27">
        <f t="shared" si="12"/>
        <v>109186.784</v>
      </c>
    </row>
    <row r="161" spans="1:6" ht="12.75">
      <c r="A161" s="21" t="s">
        <v>66</v>
      </c>
      <c r="B161" s="28" t="s">
        <v>5</v>
      </c>
      <c r="C161" s="23">
        <v>0.07196102797125864</v>
      </c>
      <c r="D161" s="23">
        <v>0.06072430086885918</v>
      </c>
      <c r="E161" s="23">
        <v>0.0625000148305077</v>
      </c>
      <c r="F161" s="24">
        <f t="shared" si="12"/>
        <v>0.06506178122354184</v>
      </c>
    </row>
    <row r="162" spans="1:6" ht="12.75">
      <c r="A162" s="21"/>
      <c r="B162" s="25" t="s">
        <v>1</v>
      </c>
      <c r="C162" s="26">
        <f>VLOOKUP($A161,'[1]Sheet1'!$B$8:$I$263,6,FALSE)</f>
        <v>119190.79999999999</v>
      </c>
      <c r="D162" s="29">
        <f>VLOOKUP($A161,'[1]Sheet1'!$B$8:$I$263,7,FALSE)</f>
        <v>126428.57800000001</v>
      </c>
      <c r="E162" s="29">
        <f>VLOOKUP($A161,'[1]Sheet1'!$B$8:$I$263,8,FALSE)</f>
        <v>134330.366</v>
      </c>
      <c r="F162" s="27">
        <f t="shared" si="12"/>
        <v>126649.91466666666</v>
      </c>
    </row>
    <row r="163" spans="1:6" ht="12.75">
      <c r="A163" s="21"/>
      <c r="B163" s="30"/>
      <c r="C163" s="31"/>
      <c r="D163" s="31"/>
      <c r="E163" s="31"/>
      <c r="F163" s="30"/>
    </row>
    <row r="164" spans="1:6" ht="12.75">
      <c r="A164" s="53"/>
      <c r="B164" s="17" t="s">
        <v>3</v>
      </c>
      <c r="C164" s="33">
        <f>C162+C160+C158+C156+C154</f>
        <v>1142357.1090000002</v>
      </c>
      <c r="D164" s="33">
        <f aca="true" t="shared" si="14" ref="D164:E164">D162+D160+D158+D156+D154</f>
        <v>1218348.7189999998</v>
      </c>
      <c r="E164" s="33">
        <f t="shared" si="14"/>
        <v>1302963.246</v>
      </c>
      <c r="F164" s="45">
        <f t="shared" si="12"/>
        <v>1221223.0246666668</v>
      </c>
    </row>
    <row r="165" spans="1:6" ht="12.75">
      <c r="A165" s="46"/>
      <c r="B165" s="44"/>
      <c r="C165" s="47"/>
      <c r="D165" s="47"/>
      <c r="E165" s="47"/>
      <c r="F165" s="48"/>
    </row>
    <row r="166" spans="1:6" ht="12.75">
      <c r="A166" s="49"/>
      <c r="B166" s="50"/>
      <c r="C166" s="51"/>
      <c r="D166" s="51"/>
      <c r="E166" s="51"/>
      <c r="F166" s="30"/>
    </row>
    <row r="167" spans="1:6" ht="12.75">
      <c r="A167" s="16"/>
      <c r="B167" s="17"/>
      <c r="C167" s="33"/>
      <c r="D167" s="33"/>
      <c r="E167" s="33"/>
      <c r="F167" s="17"/>
    </row>
    <row r="168" spans="1:6" ht="12.75">
      <c r="A168" s="16"/>
      <c r="B168" s="30"/>
      <c r="C168" s="31"/>
      <c r="D168" s="31"/>
      <c r="E168" s="31"/>
      <c r="F168" s="30"/>
    </row>
    <row r="169" spans="1:6" ht="12.75">
      <c r="A169" s="21" t="s">
        <v>67</v>
      </c>
      <c r="B169" s="22" t="s">
        <v>5</v>
      </c>
      <c r="C169" s="23">
        <v>0.04749453897025121</v>
      </c>
      <c r="D169" s="23">
        <v>0.05203457454938987</v>
      </c>
      <c r="E169" s="23">
        <v>0.08317064855436618</v>
      </c>
      <c r="F169" s="24">
        <f t="shared" si="12"/>
        <v>0.060899920691335756</v>
      </c>
    </row>
    <row r="170" spans="1:6" ht="12.75">
      <c r="A170" s="21"/>
      <c r="B170" s="25" t="s">
        <v>1</v>
      </c>
      <c r="C170" s="26">
        <f>VLOOKUP($A169,'[1]Sheet1'!$B$8:$I$263,6,FALSE)</f>
        <v>9754167.673999999</v>
      </c>
      <c r="D170" s="29">
        <f>VLOOKUP($A169,'[1]Sheet1'!$B$8:$I$263,7,FALSE)</f>
        <v>10261721.639</v>
      </c>
      <c r="E170" s="29">
        <f>VLOOKUP($A169,'[1]Sheet1'!$B$8:$I$263,8,FALSE)</f>
        <v>11115195.683000004</v>
      </c>
      <c r="F170" s="27">
        <f t="shared" si="12"/>
        <v>10377028.332000002</v>
      </c>
    </row>
    <row r="171" spans="1:6" ht="12.75">
      <c r="A171" s="21" t="s">
        <v>68</v>
      </c>
      <c r="B171" s="28" t="s">
        <v>5</v>
      </c>
      <c r="C171" s="23">
        <v>0.06467448741780914</v>
      </c>
      <c r="D171" s="23">
        <v>0.008966106177622597</v>
      </c>
      <c r="E171" s="23">
        <v>0</v>
      </c>
      <c r="F171" s="24">
        <f t="shared" si="12"/>
        <v>0.02454686453181058</v>
      </c>
    </row>
    <row r="172" spans="1:6" ht="12.75">
      <c r="A172" s="21"/>
      <c r="B172" s="25" t="s">
        <v>1</v>
      </c>
      <c r="C172" s="26">
        <f>VLOOKUP($A171,'[1]Sheet1'!$B$8:$I$263,6,FALSE)</f>
        <v>15957418.434</v>
      </c>
      <c r="D172" s="29">
        <f>VLOOKUP($A171,'[1]Sheet1'!$B$8:$I$263,7,FALSE)</f>
        <v>16100494.341999996</v>
      </c>
      <c r="E172" s="29">
        <f>VLOOKUP($A171,'[1]Sheet1'!$B$8:$I$263,8,FALSE)</f>
        <v>16100494.341999996</v>
      </c>
      <c r="F172" s="27">
        <f t="shared" si="12"/>
        <v>16052802.372666664</v>
      </c>
    </row>
    <row r="173" spans="1:6" ht="12.75">
      <c r="A173" s="21" t="s">
        <v>69</v>
      </c>
      <c r="B173" s="28" t="s">
        <v>5</v>
      </c>
      <c r="C173" s="23">
        <v>0.09152097215976471</v>
      </c>
      <c r="D173" s="23">
        <v>0.05204173294967482</v>
      </c>
      <c r="E173" s="23">
        <v>0.06013619858826559</v>
      </c>
      <c r="F173" s="24">
        <f t="shared" si="12"/>
        <v>0.0678996345659017</v>
      </c>
    </row>
    <row r="174" spans="1:6" ht="12.75">
      <c r="A174" s="21"/>
      <c r="B174" s="25" t="s">
        <v>1</v>
      </c>
      <c r="C174" s="26">
        <f>VLOOKUP($A173,'[1]Sheet1'!$B$8:$I$263,6,FALSE)</f>
        <v>11656196.837000001</v>
      </c>
      <c r="D174" s="29">
        <f>VLOOKUP($A173,'[1]Sheet1'!$B$8:$I$263,7,FALSE)</f>
        <v>12262805.52</v>
      </c>
      <c r="E174" s="29">
        <f>VLOOKUP($A173,'[1]Sheet1'!$B$8:$I$263,8,FALSE)</f>
        <v>13000244.027999999</v>
      </c>
      <c r="F174" s="27">
        <f t="shared" si="12"/>
        <v>12306415.461666666</v>
      </c>
    </row>
    <row r="175" spans="1:6" ht="12.75">
      <c r="A175" s="21"/>
      <c r="B175" s="30"/>
      <c r="C175" s="31"/>
      <c r="D175" s="31"/>
      <c r="E175" s="31"/>
      <c r="F175" s="30"/>
    </row>
    <row r="176" spans="1:6" ht="12.75">
      <c r="A176" s="53"/>
      <c r="B176" s="17" t="s">
        <v>3</v>
      </c>
      <c r="C176" s="33">
        <f>C174+C172+C170</f>
        <v>37367782.945</v>
      </c>
      <c r="D176" s="33">
        <f aca="true" t="shared" si="15" ref="D176:E176">D174+D172+D170</f>
        <v>38625021.500999995</v>
      </c>
      <c r="E176" s="33">
        <f t="shared" si="15"/>
        <v>40215934.053</v>
      </c>
      <c r="F176" s="34">
        <f t="shared" si="12"/>
        <v>38736246.16633333</v>
      </c>
    </row>
    <row r="177" spans="1:6" ht="12.75">
      <c r="A177" s="21" t="s">
        <v>70</v>
      </c>
      <c r="B177" s="28" t="s">
        <v>5</v>
      </c>
      <c r="C177" s="23">
        <v>0.1449750935850325</v>
      </c>
      <c r="D177" s="23">
        <v>0.012228867153314504</v>
      </c>
      <c r="E177" s="23">
        <v>0.05252130564225857</v>
      </c>
      <c r="F177" s="24">
        <f t="shared" si="12"/>
        <v>0.06990842212686853</v>
      </c>
    </row>
    <row r="178" spans="1:6" ht="12.75">
      <c r="A178" s="21"/>
      <c r="B178" s="25" t="s">
        <v>1</v>
      </c>
      <c r="C178" s="26">
        <f>VLOOKUP($A177,'[1]Sheet1'!$B$8:$I$263,6,FALSE)</f>
        <v>1315733.5670000003</v>
      </c>
      <c r="D178" s="29">
        <f>VLOOKUP($A177,'[1]Sheet1'!$B$8:$I$263,7,FALSE)</f>
        <v>1331823.498</v>
      </c>
      <c r="E178" s="29">
        <f>VLOOKUP($A177,'[1]Sheet1'!$B$8:$I$263,8,FALSE)</f>
        <v>1401772.6069999998</v>
      </c>
      <c r="F178" s="27">
        <f t="shared" si="12"/>
        <v>1349776.5573333334</v>
      </c>
    </row>
    <row r="179" spans="1:6" ht="12.75">
      <c r="A179" s="21" t="s">
        <v>71</v>
      </c>
      <c r="B179" s="28" t="s">
        <v>5</v>
      </c>
      <c r="C179" s="23">
        <v>0.03021702931502271</v>
      </c>
      <c r="D179" s="23">
        <v>0.06857986680328301</v>
      </c>
      <c r="E179" s="23">
        <v>0.054353490844759655</v>
      </c>
      <c r="F179" s="24">
        <f t="shared" si="12"/>
        <v>0.05105012898768846</v>
      </c>
    </row>
    <row r="180" spans="1:6" ht="12.75">
      <c r="A180" s="21"/>
      <c r="B180" s="25" t="s">
        <v>1</v>
      </c>
      <c r="C180" s="26">
        <f>VLOOKUP($A179,'[1]Sheet1'!$B$8:$I$263,6,FALSE)</f>
        <v>333712.43000000005</v>
      </c>
      <c r="D180" s="29">
        <f>VLOOKUP($A179,'[1]Sheet1'!$B$8:$I$263,7,FALSE)</f>
        <v>356598.38399999996</v>
      </c>
      <c r="E180" s="29">
        <f>VLOOKUP($A179,'[1]Sheet1'!$B$8:$I$263,8,FALSE)</f>
        <v>375980.75100000005</v>
      </c>
      <c r="F180" s="27">
        <f t="shared" si="12"/>
        <v>355430.52166666667</v>
      </c>
    </row>
    <row r="181" spans="1:6" ht="12.75">
      <c r="A181" s="21" t="s">
        <v>72</v>
      </c>
      <c r="B181" s="28" t="s">
        <v>5</v>
      </c>
      <c r="C181" s="23">
        <v>0.09327321915945064</v>
      </c>
      <c r="D181" s="23">
        <v>0.05048052433452593</v>
      </c>
      <c r="E181" s="23">
        <v>0.04880421750498156</v>
      </c>
      <c r="F181" s="24">
        <f t="shared" si="12"/>
        <v>0.06418598699965271</v>
      </c>
    </row>
    <row r="182" spans="1:6" ht="12.75">
      <c r="A182" s="21"/>
      <c r="B182" s="25" t="s">
        <v>1</v>
      </c>
      <c r="C182" s="26">
        <f>VLOOKUP($A181,'[1]Sheet1'!$B$8:$I$263,6,FALSE)</f>
        <v>215770.342</v>
      </c>
      <c r="D182" s="29">
        <f>VLOOKUP($A181,'[1]Sheet1'!$B$8:$I$263,7,FALSE)</f>
        <v>226662.542</v>
      </c>
      <c r="E182" s="29">
        <f>VLOOKUP($A181,'[1]Sheet1'!$B$8:$I$263,8,FALSE)</f>
        <v>237724.63</v>
      </c>
      <c r="F182" s="27">
        <f t="shared" si="12"/>
        <v>226719.17133333333</v>
      </c>
    </row>
    <row r="183" spans="1:6" ht="12.75">
      <c r="A183" s="21" t="s">
        <v>73</v>
      </c>
      <c r="B183" s="28" t="s">
        <v>5</v>
      </c>
      <c r="C183" s="23">
        <v>0.0030877351977649362</v>
      </c>
      <c r="D183" s="23">
        <v>0.04499998763853531</v>
      </c>
      <c r="E183" s="23">
        <v>0.04499999651571344</v>
      </c>
      <c r="F183" s="24">
        <f t="shared" si="12"/>
        <v>0.03102923978400456</v>
      </c>
    </row>
    <row r="184" spans="1:6" ht="12.75">
      <c r="A184" s="21"/>
      <c r="B184" s="25" t="s">
        <v>1</v>
      </c>
      <c r="C184" s="26">
        <f>VLOOKUP($A183,'[1]Sheet1'!$B$8:$I$263,6,FALSE)</f>
        <v>274643.831</v>
      </c>
      <c r="D184" s="29">
        <f>VLOOKUP($A183,'[1]Sheet1'!$B$8:$I$263,7,FALSE)</f>
        <v>287002.8</v>
      </c>
      <c r="E184" s="29">
        <f>VLOOKUP($A183,'[1]Sheet1'!$B$8:$I$263,8,FALSE)</f>
        <v>299917.925</v>
      </c>
      <c r="F184" s="27">
        <f t="shared" si="12"/>
        <v>287188.1853333334</v>
      </c>
    </row>
    <row r="185" spans="1:6" ht="12.75">
      <c r="A185" s="21"/>
      <c r="B185" s="30"/>
      <c r="C185" s="31"/>
      <c r="D185" s="31"/>
      <c r="E185" s="31"/>
      <c r="F185" s="30"/>
    </row>
    <row r="186" spans="1:6" ht="12.75">
      <c r="A186" s="53"/>
      <c r="B186" s="17" t="s">
        <v>3</v>
      </c>
      <c r="C186" s="33">
        <f>C184+C182+C180+C178</f>
        <v>2139860.1700000004</v>
      </c>
      <c r="D186" s="33">
        <f aca="true" t="shared" si="16" ref="D186:E186">D184+D182+D180+D178</f>
        <v>2202087.224</v>
      </c>
      <c r="E186" s="33">
        <f t="shared" si="16"/>
        <v>2315395.9129999997</v>
      </c>
      <c r="F186" s="34">
        <f t="shared" si="12"/>
        <v>2219114.435666667</v>
      </c>
    </row>
    <row r="187" spans="1:6" ht="12.75">
      <c r="A187" s="21" t="s">
        <v>74</v>
      </c>
      <c r="B187" s="28" t="s">
        <v>5</v>
      </c>
      <c r="C187" s="23">
        <v>0.05239982729761824</v>
      </c>
      <c r="D187" s="23">
        <v>0.09799343631893596</v>
      </c>
      <c r="E187" s="23">
        <v>0.05081308055757133</v>
      </c>
      <c r="F187" s="24">
        <f t="shared" si="12"/>
        <v>0.06706878139137518</v>
      </c>
    </row>
    <row r="188" spans="1:6" ht="12.75">
      <c r="A188" s="21"/>
      <c r="B188" s="25" t="s">
        <v>1</v>
      </c>
      <c r="C188" s="26">
        <f>VLOOKUP($A187,'[1]Sheet1'!$B$8:$I$263,6,FALSE)</f>
        <v>910616.1530000002</v>
      </c>
      <c r="D188" s="29">
        <f>VLOOKUP($A187,'[1]Sheet1'!$B$8:$I$263,7,FALSE)</f>
        <v>999850.5590000001</v>
      </c>
      <c r="E188" s="29">
        <f>VLOOKUP($A187,'[1]Sheet1'!$B$8:$I$263,8,FALSE)</f>
        <v>1050656.0459999999</v>
      </c>
      <c r="F188" s="27">
        <f t="shared" si="12"/>
        <v>987040.9193333335</v>
      </c>
    </row>
    <row r="189" spans="1:6" ht="12.75">
      <c r="A189" s="21" t="s">
        <v>75</v>
      </c>
      <c r="B189" s="28" t="s">
        <v>5</v>
      </c>
      <c r="C189" s="23">
        <v>0.08180995503995536</v>
      </c>
      <c r="D189" s="23">
        <v>0.1316734675197748</v>
      </c>
      <c r="E189" s="23">
        <v>0.05999994035882056</v>
      </c>
      <c r="F189" s="24">
        <f t="shared" si="12"/>
        <v>0.09116112097285023</v>
      </c>
    </row>
    <row r="190" spans="1:6" ht="12.75">
      <c r="A190" s="21"/>
      <c r="B190" s="25" t="s">
        <v>1</v>
      </c>
      <c r="C190" s="26">
        <f>VLOOKUP($A189,'[1]Sheet1'!$B$8:$I$263,6,FALSE)</f>
        <v>367438.216</v>
      </c>
      <c r="D190" s="29">
        <f>VLOOKUP($A189,'[1]Sheet1'!$B$8:$I$263,7,FALSE)</f>
        <v>415820.08</v>
      </c>
      <c r="E190" s="29">
        <f>VLOOKUP($A189,'[1]Sheet1'!$B$8:$I$263,8,FALSE)</f>
        <v>440769.26</v>
      </c>
      <c r="F190" s="27">
        <f t="shared" si="12"/>
        <v>408009.1853333334</v>
      </c>
    </row>
    <row r="191" spans="1:6" ht="12.75">
      <c r="A191" s="21" t="s">
        <v>76</v>
      </c>
      <c r="B191" s="28" t="s">
        <v>5</v>
      </c>
      <c r="C191" s="23">
        <v>0.04172977733567029</v>
      </c>
      <c r="D191" s="23">
        <v>0.0794936501786482</v>
      </c>
      <c r="E191" s="23">
        <v>0.060000223765572416</v>
      </c>
      <c r="F191" s="24">
        <f t="shared" si="12"/>
        <v>0.06040788375996364</v>
      </c>
    </row>
    <row r="192" spans="1:6" ht="12.75">
      <c r="A192" s="21"/>
      <c r="B192" s="25" t="s">
        <v>1</v>
      </c>
      <c r="C192" s="26">
        <f>VLOOKUP($A191,'[1]Sheet1'!$B$8:$I$263,6,FALSE)</f>
        <v>570308.4069999999</v>
      </c>
      <c r="D192" s="29">
        <f>VLOOKUP($A191,'[1]Sheet1'!$B$8:$I$263,7,FALSE)</f>
        <v>615644.304</v>
      </c>
      <c r="E192" s="29">
        <f>VLOOKUP($A191,'[1]Sheet1'!$B$8:$I$263,8,FALSE)</f>
        <v>652583.1000000001</v>
      </c>
      <c r="F192" s="27">
        <f t="shared" si="12"/>
        <v>612845.2703333333</v>
      </c>
    </row>
    <row r="193" spans="1:6" ht="12.75">
      <c r="A193" s="21" t="s">
        <v>77</v>
      </c>
      <c r="B193" s="28" t="s">
        <v>5</v>
      </c>
      <c r="C193" s="23">
        <v>0.02102541624109595</v>
      </c>
      <c r="D193" s="23">
        <v>0.0635708222933011</v>
      </c>
      <c r="E193" s="23">
        <v>0.04645685725417546</v>
      </c>
      <c r="F193" s="24">
        <f t="shared" si="12"/>
        <v>0.04368436526285751</v>
      </c>
    </row>
    <row r="194" spans="1:6" ht="12.75">
      <c r="A194" s="21"/>
      <c r="B194" s="25" t="s">
        <v>1</v>
      </c>
      <c r="C194" s="26">
        <f>VLOOKUP($A193,'[1]Sheet1'!$B$8:$I$263,6,FALSE)</f>
        <v>189656.002</v>
      </c>
      <c r="D194" s="29">
        <f>VLOOKUP($A193,'[1]Sheet1'!$B$8:$I$263,7,FALSE)</f>
        <v>201712.58999999997</v>
      </c>
      <c r="E194" s="29">
        <f>VLOOKUP($A193,'[1]Sheet1'!$B$8:$I$263,8,FALSE)</f>
        <v>211083.523</v>
      </c>
      <c r="F194" s="27">
        <f t="shared" si="12"/>
        <v>200817.37166666667</v>
      </c>
    </row>
    <row r="195" spans="1:6" ht="12.75">
      <c r="A195" s="21"/>
      <c r="B195" s="30"/>
      <c r="C195" s="31"/>
      <c r="D195" s="31"/>
      <c r="E195" s="31"/>
      <c r="F195" s="30"/>
    </row>
    <row r="196" spans="1:6" ht="12.75">
      <c r="A196" s="53"/>
      <c r="B196" s="17" t="s">
        <v>3</v>
      </c>
      <c r="C196" s="33">
        <f>C194+C192+C190+C188</f>
        <v>2038018.7780000002</v>
      </c>
      <c r="D196" s="33">
        <f aca="true" t="shared" si="17" ref="D196:E196">D194+D192+D190+D188</f>
        <v>2233027.533</v>
      </c>
      <c r="E196" s="33">
        <f t="shared" si="17"/>
        <v>2355091.929</v>
      </c>
      <c r="F196" s="45">
        <f t="shared" si="12"/>
        <v>2208712.7466666666</v>
      </c>
    </row>
    <row r="197" spans="1:6" ht="12.75">
      <c r="A197" s="46"/>
      <c r="B197" s="44"/>
      <c r="C197" s="47"/>
      <c r="D197" s="47"/>
      <c r="E197" s="47"/>
      <c r="F197" s="48"/>
    </row>
    <row r="198" spans="1:6" ht="12.75">
      <c r="A198" s="49"/>
      <c r="B198" s="50"/>
      <c r="C198" s="51"/>
      <c r="D198" s="51"/>
      <c r="E198" s="51"/>
      <c r="F198" s="30"/>
    </row>
    <row r="199" spans="1:6" ht="12.75">
      <c r="A199" s="16"/>
      <c r="B199" s="17"/>
      <c r="C199" s="33"/>
      <c r="D199" s="33"/>
      <c r="E199" s="33"/>
      <c r="F199" s="17"/>
    </row>
    <row r="200" spans="1:6" ht="12.75">
      <c r="A200" s="16"/>
      <c r="B200" s="30"/>
      <c r="C200" s="31"/>
      <c r="D200" s="31"/>
      <c r="E200" s="31"/>
      <c r="F200" s="30"/>
    </row>
    <row r="201" spans="1:6" ht="12.75">
      <c r="A201" s="21" t="s">
        <v>78</v>
      </c>
      <c r="B201" s="28" t="s">
        <v>5</v>
      </c>
      <c r="C201" s="23">
        <v>-0.07510298350512422</v>
      </c>
      <c r="D201" s="23">
        <v>0.2664368745509109</v>
      </c>
      <c r="E201" s="23">
        <v>0.0702281045166349</v>
      </c>
      <c r="F201" s="24">
        <f t="shared" si="12"/>
        <v>0.08718733185414053</v>
      </c>
    </row>
    <row r="202" spans="1:6" ht="12.75">
      <c r="A202" s="21"/>
      <c r="B202" s="25" t="s">
        <v>1</v>
      </c>
      <c r="C202" s="26">
        <f>VLOOKUP($A201,'[1]Sheet1'!$B$8:$I$263,6,FALSE)</f>
        <v>10751491.589999998</v>
      </c>
      <c r="D202" s="29">
        <f>VLOOKUP($A201,'[1]Sheet1'!$B$8:$I$263,7,FALSE)</f>
        <v>13616085.406000001</v>
      </c>
      <c r="E202" s="29">
        <f>VLOOKUP($A201,'[1]Sheet1'!$B$8:$I$263,8,FALSE)</f>
        <v>14572317.274999997</v>
      </c>
      <c r="F202" s="27">
        <f t="shared" si="12"/>
        <v>12979964.757</v>
      </c>
    </row>
    <row r="203" spans="1:6" ht="12.75">
      <c r="A203" s="21"/>
      <c r="B203" s="30"/>
      <c r="C203" s="31"/>
      <c r="D203" s="31"/>
      <c r="E203" s="31"/>
      <c r="F203" s="30"/>
    </row>
    <row r="204" spans="1:6" ht="12.75">
      <c r="A204" s="53"/>
      <c r="B204" s="17" t="s">
        <v>3</v>
      </c>
      <c r="C204" s="33">
        <f>C202</f>
        <v>10751491.589999998</v>
      </c>
      <c r="D204" s="33">
        <f aca="true" t="shared" si="18" ref="D204:E204">D202</f>
        <v>13616085.406000001</v>
      </c>
      <c r="E204" s="33">
        <f t="shared" si="18"/>
        <v>14572317.274999997</v>
      </c>
      <c r="F204" s="34">
        <f aca="true" t="shared" si="19" ref="F204:F267">AVERAGE(C204:E204)</f>
        <v>12979964.757</v>
      </c>
    </row>
    <row r="205" spans="1:6" ht="12.75">
      <c r="A205" s="21" t="s">
        <v>79</v>
      </c>
      <c r="B205" s="28" t="s">
        <v>5</v>
      </c>
      <c r="C205" s="23">
        <v>-0.07719143765571802</v>
      </c>
      <c r="D205" s="23">
        <v>0.06356169102550668</v>
      </c>
      <c r="E205" s="23">
        <v>0.060446307378120685</v>
      </c>
      <c r="F205" s="24">
        <f t="shared" si="19"/>
        <v>0.015605520249303116</v>
      </c>
    </row>
    <row r="206" spans="1:6" ht="12.75">
      <c r="A206" s="21"/>
      <c r="B206" s="25" t="s">
        <v>1</v>
      </c>
      <c r="C206" s="26">
        <f>VLOOKUP($A205,'[1]Sheet1'!$B$8:$I$263,6,FALSE)</f>
        <v>115104.75699999998</v>
      </c>
      <c r="D206" s="29">
        <f>VLOOKUP($A205,'[1]Sheet1'!$B$8:$I$263,7,FALSE)</f>
        <v>122421.01000000001</v>
      </c>
      <c r="E206" s="29">
        <f>VLOOKUP($A205,'[1]Sheet1'!$B$8:$I$263,8,FALSE)</f>
        <v>129820.908</v>
      </c>
      <c r="F206" s="27">
        <f t="shared" si="19"/>
        <v>122448.89166666666</v>
      </c>
    </row>
    <row r="207" spans="1:6" ht="12.75">
      <c r="A207" s="21" t="s">
        <v>80</v>
      </c>
      <c r="B207" s="28" t="s">
        <v>5</v>
      </c>
      <c r="C207" s="23">
        <v>0.09648382181485225</v>
      </c>
      <c r="D207" s="23">
        <v>0.030286626683282945</v>
      </c>
      <c r="E207" s="23">
        <v>0.06999996571043882</v>
      </c>
      <c r="F207" s="24">
        <f t="shared" si="19"/>
        <v>0.06559013806952467</v>
      </c>
    </row>
    <row r="208" spans="1:6" ht="12.75">
      <c r="A208" s="21"/>
      <c r="B208" s="25" t="s">
        <v>1</v>
      </c>
      <c r="C208" s="26">
        <f>VLOOKUP($A207,'[1]Sheet1'!$B$8:$I$263,6,FALSE)</f>
        <v>75011.16</v>
      </c>
      <c r="D208" s="29">
        <f>VLOOKUP($A207,'[1]Sheet1'!$B$8:$I$263,7,FALSE)</f>
        <v>77282.99500000001</v>
      </c>
      <c r="E208" s="29">
        <f>VLOOKUP($A207,'[1]Sheet1'!$B$8:$I$263,8,FALSE)</f>
        <v>82692.80200000003</v>
      </c>
      <c r="F208" s="27">
        <f t="shared" si="19"/>
        <v>78328.98566666669</v>
      </c>
    </row>
    <row r="209" spans="1:6" ht="12.75">
      <c r="A209" s="21" t="s">
        <v>81</v>
      </c>
      <c r="B209" s="28" t="s">
        <v>5</v>
      </c>
      <c r="C209" s="23">
        <v>0.09497025540812477</v>
      </c>
      <c r="D209" s="23">
        <v>-0.05060779745284695</v>
      </c>
      <c r="E209" s="23">
        <v>0.050000874253778214</v>
      </c>
      <c r="F209" s="24">
        <f t="shared" si="19"/>
        <v>0.031454444069685346</v>
      </c>
    </row>
    <row r="210" spans="1:6" ht="12.75">
      <c r="A210" s="21"/>
      <c r="B210" s="25" t="s">
        <v>1</v>
      </c>
      <c r="C210" s="26">
        <f>VLOOKUP($A209,'[1]Sheet1'!$B$8:$I$263,6,FALSE)</f>
        <v>75541.284</v>
      </c>
      <c r="D210" s="29">
        <f>VLOOKUP($A209,'[1]Sheet1'!$B$8:$I$263,7,FALSE)</f>
        <v>71718.30600000001</v>
      </c>
      <c r="E210" s="29">
        <f>VLOOKUP($A209,'[1]Sheet1'!$B$8:$I$263,8,FALSE)</f>
        <v>75304.284</v>
      </c>
      <c r="F210" s="27">
        <f t="shared" si="19"/>
        <v>74187.958</v>
      </c>
    </row>
    <row r="211" spans="1:6" ht="12.75">
      <c r="A211" s="21" t="s">
        <v>82</v>
      </c>
      <c r="B211" s="28" t="s">
        <v>5</v>
      </c>
      <c r="C211" s="23">
        <v>0.04605241487318223</v>
      </c>
      <c r="D211" s="23">
        <v>0.31094390551365114</v>
      </c>
      <c r="E211" s="23">
        <v>0.03968073030030479</v>
      </c>
      <c r="F211" s="24">
        <f t="shared" si="19"/>
        <v>0.13222568356237938</v>
      </c>
    </row>
    <row r="212" spans="1:6" ht="12.75">
      <c r="A212" s="21"/>
      <c r="B212" s="25" t="s">
        <v>1</v>
      </c>
      <c r="C212" s="26">
        <f>VLOOKUP($A211,'[1]Sheet1'!$B$8:$I$263,6,FALSE)</f>
        <v>429291.051</v>
      </c>
      <c r="D212" s="29">
        <f>VLOOKUP($A211,'[1]Sheet1'!$B$8:$I$263,7,FALSE)</f>
        <v>562776.487</v>
      </c>
      <c r="E212" s="29">
        <f>VLOOKUP($A211,'[1]Sheet1'!$B$8:$I$263,8,FALSE)</f>
        <v>585107.869</v>
      </c>
      <c r="F212" s="27">
        <f t="shared" si="19"/>
        <v>525725.1356666667</v>
      </c>
    </row>
    <row r="213" spans="1:6" ht="12.75">
      <c r="A213" s="21" t="s">
        <v>83</v>
      </c>
      <c r="B213" s="28" t="s">
        <v>5</v>
      </c>
      <c r="C213" s="23">
        <v>0.019422518688074455</v>
      </c>
      <c r="D213" s="23">
        <v>0.07861021688349604</v>
      </c>
      <c r="E213" s="23">
        <v>0.04999999741584403</v>
      </c>
      <c r="F213" s="24">
        <f t="shared" si="19"/>
        <v>0.04934424432913818</v>
      </c>
    </row>
    <row r="214" spans="1:6" ht="12.75">
      <c r="A214" s="21"/>
      <c r="B214" s="25" t="s">
        <v>1</v>
      </c>
      <c r="C214" s="26">
        <f>VLOOKUP($A213,'[1]Sheet1'!$B$8:$I$263,6,FALSE)</f>
        <v>376709.02300000004</v>
      </c>
      <c r="D214" s="29">
        <f>VLOOKUP($A213,'[1]Sheet1'!$B$8:$I$263,7,FALSE)</f>
        <v>406322.20099999994</v>
      </c>
      <c r="E214" s="29">
        <f>VLOOKUP($A213,'[1]Sheet1'!$B$8:$I$263,8,FALSE)</f>
        <v>426638.31</v>
      </c>
      <c r="F214" s="27">
        <f t="shared" si="19"/>
        <v>403223.178</v>
      </c>
    </row>
    <row r="215" spans="1:6" ht="12.75">
      <c r="A215" s="21"/>
      <c r="B215" s="30"/>
      <c r="C215" s="31"/>
      <c r="D215" s="31"/>
      <c r="E215" s="31"/>
      <c r="F215" s="30"/>
    </row>
    <row r="216" spans="1:6" ht="12.75">
      <c r="A216" s="53"/>
      <c r="B216" s="17" t="s">
        <v>3</v>
      </c>
      <c r="C216" s="33">
        <f>C214+C212+C210+C208+C206</f>
        <v>1071657.275</v>
      </c>
      <c r="D216" s="33">
        <f aca="true" t="shared" si="20" ref="D216:E216">D214+D212+D210+D208+D206</f>
        <v>1240520.9989999998</v>
      </c>
      <c r="E216" s="33">
        <f t="shared" si="20"/>
        <v>1299564.1730000002</v>
      </c>
      <c r="F216" s="34">
        <f t="shared" si="19"/>
        <v>1203914.149</v>
      </c>
    </row>
    <row r="217" spans="1:6" ht="12.75">
      <c r="A217" s="21" t="s">
        <v>84</v>
      </c>
      <c r="B217" s="28" t="s">
        <v>5</v>
      </c>
      <c r="C217" s="23">
        <v>0.027356293325615687</v>
      </c>
      <c r="D217" s="23">
        <v>0.059999986585463884</v>
      </c>
      <c r="E217" s="23">
        <v>0.06000001847662538</v>
      </c>
      <c r="F217" s="24">
        <f t="shared" si="19"/>
        <v>0.049118766129234985</v>
      </c>
    </row>
    <row r="218" spans="1:6" ht="12.75">
      <c r="A218" s="21"/>
      <c r="B218" s="25" t="s">
        <v>1</v>
      </c>
      <c r="C218" s="26">
        <f>VLOOKUP($A217,'[1]Sheet1'!$B$8:$I$263,6,FALSE)</f>
        <v>74546</v>
      </c>
      <c r="D218" s="29">
        <f>VLOOKUP($A217,'[1]Sheet1'!$B$8:$I$263,7,FALSE)</f>
        <v>79018.75899999999</v>
      </c>
      <c r="E218" s="29">
        <f>VLOOKUP($A217,'[1]Sheet1'!$B$8:$I$263,8,FALSE)</f>
        <v>83759.886</v>
      </c>
      <c r="F218" s="27">
        <f t="shared" si="19"/>
        <v>79108.215</v>
      </c>
    </row>
    <row r="219" spans="1:6" ht="12.75">
      <c r="A219" s="21" t="s">
        <v>85</v>
      </c>
      <c r="B219" s="28" t="s">
        <v>5</v>
      </c>
      <c r="C219" s="23">
        <v>0.09067437866050317</v>
      </c>
      <c r="D219" s="23">
        <v>0.06700443071920482</v>
      </c>
      <c r="E219" s="23">
        <v>0.06761513305813438</v>
      </c>
      <c r="F219" s="24">
        <f t="shared" si="19"/>
        <v>0.07509798081261412</v>
      </c>
    </row>
    <row r="220" spans="1:6" ht="12.75">
      <c r="A220" s="21"/>
      <c r="B220" s="25" t="s">
        <v>1</v>
      </c>
      <c r="C220" s="26">
        <f>VLOOKUP($A219,'[1]Sheet1'!$B$8:$I$263,6,FALSE)</f>
        <v>134398.948</v>
      </c>
      <c r="D220" s="29">
        <f>VLOOKUP($A219,'[1]Sheet1'!$B$8:$I$263,7,FALSE)</f>
        <v>143404.27300000002</v>
      </c>
      <c r="E220" s="29">
        <f>VLOOKUP($A219,'[1]Sheet1'!$B$8:$I$263,8,FALSE)</f>
        <v>153100.57200000004</v>
      </c>
      <c r="F220" s="27">
        <f t="shared" si="19"/>
        <v>143634.5976666667</v>
      </c>
    </row>
    <row r="221" spans="1:6" ht="12.75">
      <c r="A221" s="21" t="s">
        <v>86</v>
      </c>
      <c r="B221" s="28" t="s">
        <v>5</v>
      </c>
      <c r="C221" s="23">
        <v>0.06499516198973863</v>
      </c>
      <c r="D221" s="23">
        <v>0.026173831572542917</v>
      </c>
      <c r="E221" s="23">
        <v>0.045279985244281167</v>
      </c>
      <c r="F221" s="24">
        <f t="shared" si="19"/>
        <v>0.04548299293552091</v>
      </c>
    </row>
    <row r="222" spans="1:6" ht="12.75">
      <c r="A222" s="21"/>
      <c r="B222" s="25" t="s">
        <v>1</v>
      </c>
      <c r="C222" s="26">
        <f>VLOOKUP($A221,'[1]Sheet1'!$B$8:$I$263,6,FALSE)</f>
        <v>46113.004</v>
      </c>
      <c r="D222" s="29">
        <f>VLOOKUP($A221,'[1]Sheet1'!$B$8:$I$263,7,FALSE)</f>
        <v>47319.958</v>
      </c>
      <c r="E222" s="29">
        <f>VLOOKUP($A221,'[1]Sheet1'!$B$8:$I$263,8,FALSE)</f>
        <v>49462.605</v>
      </c>
      <c r="F222" s="27">
        <f t="shared" si="19"/>
        <v>47631.85566666667</v>
      </c>
    </row>
    <row r="223" spans="1:6" ht="12.75">
      <c r="A223" s="21" t="s">
        <v>87</v>
      </c>
      <c r="B223" s="28" t="s">
        <v>5</v>
      </c>
      <c r="C223" s="23">
        <v>0.1382579730242456</v>
      </c>
      <c r="D223" s="23">
        <v>0.009915606620392349</v>
      </c>
      <c r="E223" s="23">
        <v>0.05896987676528822</v>
      </c>
      <c r="F223" s="24">
        <f t="shared" si="19"/>
        <v>0.06904781880330872</v>
      </c>
    </row>
    <row r="224" spans="1:6" ht="12.75">
      <c r="A224" s="21"/>
      <c r="B224" s="25" t="s">
        <v>1</v>
      </c>
      <c r="C224" s="26">
        <f>VLOOKUP($A223,'[1]Sheet1'!$B$8:$I$263,6,FALSE)</f>
        <v>31398.078999999998</v>
      </c>
      <c r="D224" s="29">
        <f>VLOOKUP($A223,'[1]Sheet1'!$B$8:$I$263,7,FALSE)</f>
        <v>31709.41</v>
      </c>
      <c r="E224" s="29">
        <f>VLOOKUP($A223,'[1]Sheet1'!$B$8:$I$263,8,FALSE)</f>
        <v>33579.31</v>
      </c>
      <c r="F224" s="27">
        <f t="shared" si="19"/>
        <v>32228.933</v>
      </c>
    </row>
    <row r="225" spans="1:6" ht="12.75">
      <c r="A225" s="21" t="s">
        <v>88</v>
      </c>
      <c r="B225" s="28" t="s">
        <v>5</v>
      </c>
      <c r="C225" s="23">
        <v>0</v>
      </c>
      <c r="D225" s="23">
        <v>0.0736089569651076</v>
      </c>
      <c r="E225" s="23">
        <v>0.06497497272476595</v>
      </c>
      <c r="F225" s="24">
        <f t="shared" si="19"/>
        <v>0.046194643229957845</v>
      </c>
    </row>
    <row r="226" spans="1:6" ht="12.75">
      <c r="A226" s="21"/>
      <c r="B226" s="25" t="s">
        <v>1</v>
      </c>
      <c r="C226" s="26">
        <f>VLOOKUP($A225,'[1]Sheet1'!$B$8:$I$263,6,FALSE)</f>
        <v>1478324.303</v>
      </c>
      <c r="D226" s="29">
        <f>VLOOKUP($A225,'[1]Sheet1'!$B$8:$I$263,7,FALSE)</f>
        <v>1587142.2129999998</v>
      </c>
      <c r="E226" s="29">
        <f>VLOOKUP($A225,'[1]Sheet1'!$B$8:$I$263,8,FALSE)</f>
        <v>1690266.7349999994</v>
      </c>
      <c r="F226" s="27">
        <f t="shared" si="19"/>
        <v>1585244.4169999997</v>
      </c>
    </row>
    <row r="227" spans="1:6" ht="12.75">
      <c r="A227" s="21" t="s">
        <v>89</v>
      </c>
      <c r="B227" s="28" t="s">
        <v>5</v>
      </c>
      <c r="C227" s="23">
        <v>0.07697181207587903</v>
      </c>
      <c r="D227" s="23">
        <v>0.08444377168543009</v>
      </c>
      <c r="E227" s="23">
        <v>0.05891843377035688</v>
      </c>
      <c r="F227" s="24">
        <f t="shared" si="19"/>
        <v>0.07344467251055532</v>
      </c>
    </row>
    <row r="228" spans="1:6" ht="12.75">
      <c r="A228" s="21"/>
      <c r="B228" s="25" t="s">
        <v>1</v>
      </c>
      <c r="C228" s="26">
        <f>VLOOKUP($A227,'[1]Sheet1'!$B$8:$I$263,6,FALSE)</f>
        <v>44691.585</v>
      </c>
      <c r="D228" s="29">
        <f>VLOOKUP($A227,'[1]Sheet1'!$B$8:$I$263,7,FALSE)</f>
        <v>48465.51099999999</v>
      </c>
      <c r="E228" s="29">
        <f>VLOOKUP($A227,'[1]Sheet1'!$B$8:$I$263,8,FALSE)</f>
        <v>51321.022999999994</v>
      </c>
      <c r="F228" s="27">
        <f t="shared" si="19"/>
        <v>48159.37299999999</v>
      </c>
    </row>
    <row r="229" spans="1:6" ht="12.75">
      <c r="A229" s="21" t="s">
        <v>90</v>
      </c>
      <c r="B229" s="28" t="s">
        <v>5</v>
      </c>
      <c r="C229" s="23">
        <v>0.2859453174036478</v>
      </c>
      <c r="D229" s="23">
        <v>0.07497408675803059</v>
      </c>
      <c r="E229" s="23">
        <v>0.06000095661807648</v>
      </c>
      <c r="F229" s="24">
        <f t="shared" si="19"/>
        <v>0.14030678692658496</v>
      </c>
    </row>
    <row r="230" spans="1:6" ht="12.75">
      <c r="A230" s="21"/>
      <c r="B230" s="25" t="s">
        <v>1</v>
      </c>
      <c r="C230" s="26">
        <f>VLOOKUP($A229,'[1]Sheet1'!$B$8:$I$263,6,FALSE)</f>
        <v>63247.58599999999</v>
      </c>
      <c r="D230" s="29">
        <f>VLOOKUP($A229,'[1]Sheet1'!$B$8:$I$263,7,FALSE)</f>
        <v>67989.51599999999</v>
      </c>
      <c r="E230" s="29">
        <f>VLOOKUP($A229,'[1]Sheet1'!$B$8:$I$263,8,FALSE)</f>
        <v>72068.952</v>
      </c>
      <c r="F230" s="27">
        <f t="shared" si="19"/>
        <v>67768.68466666667</v>
      </c>
    </row>
    <row r="231" spans="1:6" ht="12.75">
      <c r="A231" s="21" t="s">
        <v>91</v>
      </c>
      <c r="B231" s="28" t="s">
        <v>5</v>
      </c>
      <c r="C231" s="23">
        <v>-0.007773352574825258</v>
      </c>
      <c r="D231" s="23">
        <v>0.06229951011749809</v>
      </c>
      <c r="E231" s="23">
        <v>0.26646404425203796</v>
      </c>
      <c r="F231" s="24">
        <f t="shared" si="19"/>
        <v>0.10699673393157026</v>
      </c>
    </row>
    <row r="232" spans="1:6" ht="12.75">
      <c r="A232" s="21"/>
      <c r="B232" s="25" t="s">
        <v>1</v>
      </c>
      <c r="C232" s="26">
        <f>VLOOKUP($A231,'[1]Sheet1'!$B$8:$I$263,6,FALSE)</f>
        <v>249673.135</v>
      </c>
      <c r="D232" s="29">
        <f>VLOOKUP($A231,'[1]Sheet1'!$B$8:$I$263,7,FALSE)</f>
        <v>265227.649</v>
      </c>
      <c r="E232" s="29">
        <f>VLOOKUP($A231,'[1]Sheet1'!$B$8:$I$263,8,FALSE)</f>
        <v>335901.28099999996</v>
      </c>
      <c r="F232" s="27">
        <f t="shared" si="19"/>
        <v>283600.6883333333</v>
      </c>
    </row>
    <row r="233" spans="1:6" ht="12.75">
      <c r="A233" s="21"/>
      <c r="B233" s="30"/>
      <c r="C233" s="31"/>
      <c r="D233" s="31"/>
      <c r="E233" s="31"/>
      <c r="F233" s="30"/>
    </row>
    <row r="234" spans="1:6" ht="12.75">
      <c r="A234" s="53"/>
      <c r="B234" s="17" t="s">
        <v>3</v>
      </c>
      <c r="C234" s="33">
        <f>C232+C230+C228+C226+C224+C222+C220+C218</f>
        <v>2122392.64</v>
      </c>
      <c r="D234" s="33">
        <f aca="true" t="shared" si="21" ref="D234:E234">D232+D230+D228+D226+D224+D222+D220+D218</f>
        <v>2270277.289</v>
      </c>
      <c r="E234" s="33">
        <f t="shared" si="21"/>
        <v>2469460.3639999996</v>
      </c>
      <c r="F234" s="34">
        <f t="shared" si="19"/>
        <v>2287376.7643333334</v>
      </c>
    </row>
    <row r="235" spans="1:6" ht="12.75">
      <c r="A235" s="21" t="s">
        <v>92</v>
      </c>
      <c r="B235" s="28" t="s">
        <v>5</v>
      </c>
      <c r="C235" s="23">
        <v>0.11624465789837404</v>
      </c>
      <c r="D235" s="23">
        <v>-0.0044128109648678745</v>
      </c>
      <c r="E235" s="23">
        <v>0.04604499169895272</v>
      </c>
      <c r="F235" s="24">
        <f t="shared" si="19"/>
        <v>0.052625612877486294</v>
      </c>
    </row>
    <row r="236" spans="1:6" ht="12.75">
      <c r="A236" s="21"/>
      <c r="B236" s="25" t="s">
        <v>1</v>
      </c>
      <c r="C236" s="26">
        <f>VLOOKUP($A235,'[1]Sheet1'!$B$8:$I$263,6,FALSE)</f>
        <v>94555.376</v>
      </c>
      <c r="D236" s="29">
        <f>VLOOKUP($A235,'[1]Sheet1'!$B$8:$I$263,7,FALSE)</f>
        <v>94138.121</v>
      </c>
      <c r="E236" s="29">
        <f>VLOOKUP($A235,'[1]Sheet1'!$B$8:$I$263,8,FALSE)</f>
        <v>98472.71</v>
      </c>
      <c r="F236" s="27">
        <f t="shared" si="19"/>
        <v>95722.069</v>
      </c>
    </row>
    <row r="237" spans="1:6" ht="12.75">
      <c r="A237" s="21" t="s">
        <v>93</v>
      </c>
      <c r="B237" s="28" t="s">
        <v>5</v>
      </c>
      <c r="C237" s="23">
        <v>-0.04065594231643764</v>
      </c>
      <c r="D237" s="23">
        <v>0.15573739136058626</v>
      </c>
      <c r="E237" s="23">
        <v>0.0460000020161962</v>
      </c>
      <c r="F237" s="24">
        <f t="shared" si="19"/>
        <v>0.05369381702011494</v>
      </c>
    </row>
    <row r="238" spans="1:6" ht="12.75">
      <c r="A238" s="21"/>
      <c r="B238" s="25" t="s">
        <v>1</v>
      </c>
      <c r="C238" s="26">
        <f>VLOOKUP($A237,'[1]Sheet1'!$B$8:$I$263,6,FALSE)</f>
        <v>175092.76200000002</v>
      </c>
      <c r="D238" s="29">
        <f>VLOOKUP($A237,'[1]Sheet1'!$B$8:$I$263,7,FALSE)</f>
        <v>202361.252</v>
      </c>
      <c r="E238" s="29">
        <f>VLOOKUP($A237,'[1]Sheet1'!$B$8:$I$263,8,FALSE)</f>
        <v>211669.87</v>
      </c>
      <c r="F238" s="27">
        <f t="shared" si="19"/>
        <v>196374.62800000003</v>
      </c>
    </row>
    <row r="239" spans="1:6" ht="12.75">
      <c r="A239" s="21" t="s">
        <v>94</v>
      </c>
      <c r="B239" s="28" t="s">
        <v>5</v>
      </c>
      <c r="C239" s="23">
        <v>0.03503828620326873</v>
      </c>
      <c r="D239" s="23">
        <v>0.10460697794924488</v>
      </c>
      <c r="E239" s="23">
        <v>0.06991157372496172</v>
      </c>
      <c r="F239" s="24">
        <f t="shared" si="19"/>
        <v>0.06985227929249177</v>
      </c>
    </row>
    <row r="240" spans="1:6" ht="12.75">
      <c r="A240" s="21"/>
      <c r="B240" s="25" t="s">
        <v>1</v>
      </c>
      <c r="C240" s="26">
        <f>VLOOKUP($A239,'[1]Sheet1'!$B$8:$I$263,6,FALSE)</f>
        <v>361383.5399999999</v>
      </c>
      <c r="D240" s="29">
        <f>VLOOKUP($A239,'[1]Sheet1'!$B$8:$I$263,7,FALSE)</f>
        <v>399186.77999999997</v>
      </c>
      <c r="E240" s="29">
        <f>VLOOKUP($A239,'[1]Sheet1'!$B$8:$I$263,8,FALSE)</f>
        <v>427094.55600000004</v>
      </c>
      <c r="F240" s="27">
        <f t="shared" si="19"/>
        <v>395888.29199999996</v>
      </c>
    </row>
    <row r="241" spans="1:6" ht="12.75">
      <c r="A241" s="21" t="s">
        <v>95</v>
      </c>
      <c r="B241" s="28" t="s">
        <v>5</v>
      </c>
      <c r="C241" s="23">
        <v>0.01741914068141135</v>
      </c>
      <c r="D241" s="23">
        <v>0.048154160609101174</v>
      </c>
      <c r="E241" s="23">
        <v>0.04576757530574426</v>
      </c>
      <c r="F241" s="24">
        <f t="shared" si="19"/>
        <v>0.0371136255320856</v>
      </c>
    </row>
    <row r="242" spans="1:6" ht="12.75">
      <c r="A242" s="21"/>
      <c r="B242" s="40" t="s">
        <v>1</v>
      </c>
      <c r="C242" s="26">
        <f>VLOOKUP($A241,'[1]Sheet1'!$B$8:$I$263,6,FALSE)</f>
        <v>312771.41599999997</v>
      </c>
      <c r="D242" s="29">
        <f>VLOOKUP($A241,'[1]Sheet1'!$B$8:$I$263,7,FALSE)</f>
        <v>327832.66099999996</v>
      </c>
      <c r="E242" s="29">
        <f>VLOOKUP($A241,'[1]Sheet1'!$B$8:$I$263,8,FALSE)</f>
        <v>342836.767</v>
      </c>
      <c r="F242" s="27">
        <f t="shared" si="19"/>
        <v>327813.61466666666</v>
      </c>
    </row>
    <row r="243" spans="1:6" ht="12.75">
      <c r="A243" s="41"/>
      <c r="B243" s="42"/>
      <c r="C243" s="43"/>
      <c r="D243" s="43"/>
      <c r="E243" s="43"/>
      <c r="F243" s="44"/>
    </row>
    <row r="244" spans="1:6" ht="12.75">
      <c r="A244" s="53"/>
      <c r="B244" s="17" t="s">
        <v>3</v>
      </c>
      <c r="C244" s="33">
        <f>C242+C240+C238+C236</f>
        <v>943803.0939999999</v>
      </c>
      <c r="D244" s="33">
        <f aca="true" t="shared" si="22" ref="D244:E244">D242+D240+D238+D236</f>
        <v>1023518.8139999999</v>
      </c>
      <c r="E244" s="33">
        <f t="shared" si="22"/>
        <v>1080073.9030000002</v>
      </c>
      <c r="F244" s="34">
        <f t="shared" si="19"/>
        <v>1015798.6036666665</v>
      </c>
    </row>
    <row r="245" spans="1:6" ht="12.75">
      <c r="A245" s="21" t="s">
        <v>96</v>
      </c>
      <c r="B245" s="28" t="s">
        <v>5</v>
      </c>
      <c r="C245" s="23">
        <v>0.09775567027739661</v>
      </c>
      <c r="D245" s="23">
        <v>0.052627591815871545</v>
      </c>
      <c r="E245" s="23">
        <v>0.05577948927052786</v>
      </c>
      <c r="F245" s="24">
        <f t="shared" si="19"/>
        <v>0.06872091712126534</v>
      </c>
    </row>
    <row r="246" spans="1:6" ht="12.75">
      <c r="A246" s="21"/>
      <c r="B246" s="25" t="s">
        <v>1</v>
      </c>
      <c r="C246" s="26">
        <f>VLOOKUP($A245,'[1]Sheet1'!$B$8:$I$263,6,FALSE)</f>
        <v>134788.896</v>
      </c>
      <c r="D246" s="29">
        <f>VLOOKUP($A245,'[1]Sheet1'!$B$8:$I$263,7,FALSE)</f>
        <v>141882.51099999997</v>
      </c>
      <c r="E246" s="29">
        <f>VLOOKUP($A245,'[1]Sheet1'!$B$8:$I$263,8,FALSE)</f>
        <v>149796.64500000002</v>
      </c>
      <c r="F246" s="27">
        <f t="shared" si="19"/>
        <v>142156.01733333335</v>
      </c>
    </row>
    <row r="247" spans="1:6" ht="12.75">
      <c r="A247" s="21" t="s">
        <v>97</v>
      </c>
      <c r="B247" s="28" t="s">
        <v>5</v>
      </c>
      <c r="C247" s="35">
        <v>0.3601343850616624</v>
      </c>
      <c r="D247" s="35">
        <v>-0.09679840374005673</v>
      </c>
      <c r="E247" s="35">
        <v>0.021505790761566366</v>
      </c>
      <c r="F247" s="24">
        <f t="shared" si="19"/>
        <v>0.09494725736105736</v>
      </c>
    </row>
    <row r="248" spans="1:6" ht="12.75">
      <c r="A248" s="21"/>
      <c r="B248" s="25" t="s">
        <v>1</v>
      </c>
      <c r="C248" s="36">
        <f>VLOOKUP($A247,'[1]Sheet1'!$B$8:$I$263,6,FALSE)</f>
        <v>110341.427</v>
      </c>
      <c r="D248" s="37">
        <f>VLOOKUP($A247,'[1]Sheet1'!$B$8:$I$263,7,FALSE)</f>
        <v>99660.553</v>
      </c>
      <c r="E248" s="37">
        <f>VLOOKUP($A247,'[1]Sheet1'!$B$8:$I$263,8,FALSE)</f>
        <v>101803.832</v>
      </c>
      <c r="F248" s="27">
        <f t="shared" si="19"/>
        <v>103935.27066666666</v>
      </c>
    </row>
    <row r="249" spans="1:6" ht="12.75">
      <c r="A249" s="21" t="s">
        <v>98</v>
      </c>
      <c r="B249" s="28" t="s">
        <v>5</v>
      </c>
      <c r="C249" s="23">
        <v>-0.02276120021828683</v>
      </c>
      <c r="D249" s="23">
        <v>0.2390396887278155</v>
      </c>
      <c r="E249" s="23">
        <v>0.0800012931813866</v>
      </c>
      <c r="F249" s="24">
        <f t="shared" si="19"/>
        <v>0.09875992723030509</v>
      </c>
    </row>
    <row r="250" spans="1:6" ht="12.75">
      <c r="A250" s="21"/>
      <c r="B250" s="25" t="s">
        <v>1</v>
      </c>
      <c r="C250" s="26">
        <f>VLOOKUP($A249,'[1]Sheet1'!$B$8:$I$263,6,FALSE)</f>
        <v>67702.54800000001</v>
      </c>
      <c r="D250" s="29">
        <f>VLOOKUP($A249,'[1]Sheet1'!$B$8:$I$263,7,FALSE)</f>
        <v>83886.144</v>
      </c>
      <c r="E250" s="29">
        <f>VLOOKUP($A249,'[1]Sheet1'!$B$8:$I$263,8,FALSE)</f>
        <v>90597.14400000001</v>
      </c>
      <c r="F250" s="27">
        <f t="shared" si="19"/>
        <v>80728.61200000001</v>
      </c>
    </row>
    <row r="251" spans="1:6" ht="12.75">
      <c r="A251" s="21" t="s">
        <v>99</v>
      </c>
      <c r="B251" s="28" t="s">
        <v>5</v>
      </c>
      <c r="C251" s="23">
        <v>-0.11899992356590516</v>
      </c>
      <c r="D251" s="23">
        <v>0.06073127153213178</v>
      </c>
      <c r="E251" s="23">
        <v>0.060000016306031585</v>
      </c>
      <c r="F251" s="24">
        <f t="shared" si="19"/>
        <v>0.000577121424086067</v>
      </c>
    </row>
    <row r="252" spans="1:6" ht="12.75">
      <c r="A252" s="21"/>
      <c r="B252" s="25" t="s">
        <v>1</v>
      </c>
      <c r="C252" s="26">
        <f>VLOOKUP($A251,'[1]Sheet1'!$B$8:$I$263,6,FALSE)</f>
        <v>115631.549</v>
      </c>
      <c r="D252" s="29">
        <f>VLOOKUP($A251,'[1]Sheet1'!$B$8:$I$263,7,FALSE)</f>
        <v>122654</v>
      </c>
      <c r="E252" s="29">
        <f>VLOOKUP($A251,'[1]Sheet1'!$B$8:$I$263,8,FALSE)</f>
        <v>130013.242</v>
      </c>
      <c r="F252" s="27">
        <f t="shared" si="19"/>
        <v>122766.26366666665</v>
      </c>
    </row>
    <row r="253" spans="1:6" ht="12.75">
      <c r="A253" s="21" t="s">
        <v>100</v>
      </c>
      <c r="B253" s="28" t="s">
        <v>5</v>
      </c>
      <c r="C253" s="23">
        <v>0.03147577326891285</v>
      </c>
      <c r="D253" s="23">
        <v>-0.09361260755791541</v>
      </c>
      <c r="E253" s="23">
        <v>0.005000016610706621</v>
      </c>
      <c r="F253" s="24">
        <f t="shared" si="19"/>
        <v>-0.019045605892765313</v>
      </c>
    </row>
    <row r="254" spans="1:6" ht="12.75">
      <c r="A254" s="21"/>
      <c r="B254" s="25" t="s">
        <v>1</v>
      </c>
      <c r="C254" s="26">
        <f>VLOOKUP($A253,'[1]Sheet1'!$B$8:$I$263,6,FALSE)</f>
        <v>176344.762</v>
      </c>
      <c r="D254" s="29">
        <f>VLOOKUP($A253,'[1]Sheet1'!$B$8:$I$263,7,FALSE)</f>
        <v>159836.669</v>
      </c>
      <c r="E254" s="29">
        <f>VLOOKUP($A253,'[1]Sheet1'!$B$8:$I$263,8,FALSE)</f>
        <v>160635.855</v>
      </c>
      <c r="F254" s="27">
        <f t="shared" si="19"/>
        <v>165605.762</v>
      </c>
    </row>
    <row r="255" spans="1:6" ht="12.75">
      <c r="A255" s="21"/>
      <c r="B255" s="30"/>
      <c r="C255" s="31"/>
      <c r="D255" s="31"/>
      <c r="E255" s="31"/>
      <c r="F255" s="30"/>
    </row>
    <row r="256" spans="1:6" ht="12.75">
      <c r="A256" s="53"/>
      <c r="B256" s="17" t="s">
        <v>3</v>
      </c>
      <c r="C256" s="33">
        <f>C254+C252+C250++C248+C246</f>
        <v>604809.182</v>
      </c>
      <c r="D256" s="33">
        <f aca="true" t="shared" si="23" ref="D256:E256">D254+D252+D250++D248+D246</f>
        <v>607919.877</v>
      </c>
      <c r="E256" s="33">
        <f t="shared" si="23"/>
        <v>632846.7180000001</v>
      </c>
      <c r="F256" s="34">
        <f t="shared" si="19"/>
        <v>615191.9256666667</v>
      </c>
    </row>
    <row r="257" spans="1:6" ht="12.75">
      <c r="A257" s="21" t="s">
        <v>101</v>
      </c>
      <c r="B257" s="28" t="s">
        <v>5</v>
      </c>
      <c r="C257" s="23">
        <v>0.01731265536781777</v>
      </c>
      <c r="D257" s="23">
        <v>0.08112451799957875</v>
      </c>
      <c r="E257" s="23">
        <v>0.0862340237291281</v>
      </c>
      <c r="F257" s="24">
        <f t="shared" si="19"/>
        <v>0.06155706569884154</v>
      </c>
    </row>
    <row r="258" spans="1:6" ht="12.75">
      <c r="A258" s="21"/>
      <c r="B258" s="25" t="s">
        <v>1</v>
      </c>
      <c r="C258" s="26">
        <f>VLOOKUP($A257,'[1]Sheet1'!$B$8:$I$263,6,FALSE)</f>
        <v>594311.9810000001</v>
      </c>
      <c r="D258" s="29">
        <f>VLOOKUP($A257,'[1]Sheet1'!$B$8:$I$263,7,FALSE)</f>
        <v>642525.254</v>
      </c>
      <c r="E258" s="29">
        <f>VLOOKUP($A257,'[1]Sheet1'!$B$8:$I$263,8,FALSE)</f>
        <v>697932.792</v>
      </c>
      <c r="F258" s="27">
        <f t="shared" si="19"/>
        <v>644923.3423333335</v>
      </c>
    </row>
    <row r="259" spans="1:6" ht="12.75">
      <c r="A259" s="21" t="s">
        <v>102</v>
      </c>
      <c r="B259" s="28" t="s">
        <v>5</v>
      </c>
      <c r="C259" s="23">
        <v>0.12099043540257182</v>
      </c>
      <c r="D259" s="23">
        <v>-0.01943481758074129</v>
      </c>
      <c r="E259" s="23">
        <v>0.04777358344713889</v>
      </c>
      <c r="F259" s="24">
        <f t="shared" si="19"/>
        <v>0.04977640042298981</v>
      </c>
    </row>
    <row r="260" spans="1:6" ht="12.75">
      <c r="A260" s="21"/>
      <c r="B260" s="25" t="s">
        <v>1</v>
      </c>
      <c r="C260" s="26">
        <f>VLOOKUP($A259,'[1]Sheet1'!$B$8:$I$263,6,FALSE)</f>
        <v>39578.195</v>
      </c>
      <c r="D260" s="29">
        <f>VLOOKUP($A259,'[1]Sheet1'!$B$8:$I$263,7,FALSE)</f>
        <v>38808.99999999999</v>
      </c>
      <c r="E260" s="29">
        <f>VLOOKUP($A259,'[1]Sheet1'!$B$8:$I$263,8,FALSE)</f>
        <v>40663.045000000006</v>
      </c>
      <c r="F260" s="27">
        <f t="shared" si="19"/>
        <v>39683.41333333333</v>
      </c>
    </row>
    <row r="261" spans="1:6" ht="12.75">
      <c r="A261" s="21" t="s">
        <v>103</v>
      </c>
      <c r="B261" s="28" t="s">
        <v>5</v>
      </c>
      <c r="C261" s="23">
        <v>0.3325180882265452</v>
      </c>
      <c r="D261" s="23">
        <v>0.04999973406893793</v>
      </c>
      <c r="E261" s="23">
        <v>0.04999999881094948</v>
      </c>
      <c r="F261" s="24">
        <f t="shared" si="19"/>
        <v>0.14417260703547755</v>
      </c>
    </row>
    <row r="262" spans="1:6" ht="12.75">
      <c r="A262" s="21"/>
      <c r="B262" s="25" t="s">
        <v>1</v>
      </c>
      <c r="C262" s="26">
        <f>VLOOKUP($A261,'[1]Sheet1'!$B$8:$I$263,6,FALSE)</f>
        <v>40047.973</v>
      </c>
      <c r="D262" s="29">
        <f>VLOOKUP($A261,'[1]Sheet1'!$B$8:$I$263,7,FALSE)</f>
        <v>42050.361000000004</v>
      </c>
      <c r="E262" s="29">
        <f>VLOOKUP($A261,'[1]Sheet1'!$B$8:$I$263,8,FALSE)</f>
        <v>44152.879</v>
      </c>
      <c r="F262" s="27">
        <f t="shared" si="19"/>
        <v>42083.73766666667</v>
      </c>
    </row>
    <row r="263" spans="1:6" ht="12.75">
      <c r="A263" s="21" t="s">
        <v>104</v>
      </c>
      <c r="B263" s="28" t="s">
        <v>5</v>
      </c>
      <c r="C263" s="23">
        <v>0.04541075511354833</v>
      </c>
      <c r="D263" s="23">
        <v>0.0700194507388714</v>
      </c>
      <c r="E263" s="23">
        <v>0.04943397091286365</v>
      </c>
      <c r="F263" s="24">
        <f t="shared" si="19"/>
        <v>0.05495472558842779</v>
      </c>
    </row>
    <row r="264" spans="1:6" ht="12.75">
      <c r="A264" s="21"/>
      <c r="B264" s="25" t="s">
        <v>1</v>
      </c>
      <c r="C264" s="26">
        <f>VLOOKUP($A263,'[1]Sheet1'!$B$8:$I$263,6,FALSE)</f>
        <v>100024.992</v>
      </c>
      <c r="D264" s="29">
        <f>VLOOKUP($A263,'[1]Sheet1'!$B$8:$I$263,7,FALSE)</f>
        <v>107028.687</v>
      </c>
      <c r="E264" s="29">
        <f>VLOOKUP($A263,'[1]Sheet1'!$B$8:$I$263,8,FALSE)</f>
        <v>112319.54</v>
      </c>
      <c r="F264" s="27">
        <f t="shared" si="19"/>
        <v>106457.73966666666</v>
      </c>
    </row>
    <row r="265" spans="1:6" ht="12.75">
      <c r="A265" s="21"/>
      <c r="B265" s="30"/>
      <c r="C265" s="31"/>
      <c r="D265" s="31"/>
      <c r="E265" s="31"/>
      <c r="F265" s="30"/>
    </row>
    <row r="266" spans="1:6" ht="12.75">
      <c r="A266" s="53"/>
      <c r="B266" s="17" t="s">
        <v>3</v>
      </c>
      <c r="C266" s="33">
        <f>C264+C262+C260+C258</f>
        <v>773963.1410000002</v>
      </c>
      <c r="D266" s="33">
        <f aca="true" t="shared" si="24" ref="D266:E266">D264+D262+D260+D258</f>
        <v>830413.3019999999</v>
      </c>
      <c r="E266" s="33">
        <f t="shared" si="24"/>
        <v>895068.256</v>
      </c>
      <c r="F266" s="34">
        <f t="shared" si="19"/>
        <v>833148.233</v>
      </c>
    </row>
    <row r="267" spans="1:6" ht="12.75">
      <c r="A267" s="21" t="s">
        <v>105</v>
      </c>
      <c r="B267" s="28" t="s">
        <v>5</v>
      </c>
      <c r="C267" s="23">
        <v>0.14388622733972628</v>
      </c>
      <c r="D267" s="23">
        <v>0.07251962343308317</v>
      </c>
      <c r="E267" s="23">
        <v>0.07353593560869773</v>
      </c>
      <c r="F267" s="24">
        <f t="shared" si="19"/>
        <v>0.09664726212716905</v>
      </c>
    </row>
    <row r="268" spans="1:6" ht="12.75">
      <c r="A268" s="21"/>
      <c r="B268" s="25" t="s">
        <v>1</v>
      </c>
      <c r="C268" s="26">
        <f>VLOOKUP($A267,'[1]Sheet1'!$B$8:$I$263,6,FALSE)</f>
        <v>66365.04400000001</v>
      </c>
      <c r="D268" s="29">
        <f>VLOOKUP($A267,'[1]Sheet1'!$B$8:$I$263,7,FALSE)</f>
        <v>71177.812</v>
      </c>
      <c r="E268" s="29">
        <f>VLOOKUP($A267,'[1]Sheet1'!$B$8:$I$263,8,FALSE)</f>
        <v>76411.939</v>
      </c>
      <c r="F268" s="27">
        <f aca="true" t="shared" si="25" ref="F268:F330">AVERAGE(C268:E268)</f>
        <v>71318.26500000001</v>
      </c>
    </row>
    <row r="269" spans="1:6" ht="12.75">
      <c r="A269" s="21" t="s">
        <v>106</v>
      </c>
      <c r="B269" s="28" t="s">
        <v>5</v>
      </c>
      <c r="C269" s="23">
        <v>0</v>
      </c>
      <c r="D269" s="23">
        <v>0.05460102171984779</v>
      </c>
      <c r="E269" s="23">
        <v>0.054932651028306516</v>
      </c>
      <c r="F269" s="24">
        <f t="shared" si="25"/>
        <v>0.03651122424938477</v>
      </c>
    </row>
    <row r="270" spans="1:6" ht="12.75">
      <c r="A270" s="21"/>
      <c r="B270" s="25" t="s">
        <v>1</v>
      </c>
      <c r="C270" s="26">
        <f>VLOOKUP($A269,'[1]Sheet1'!$B$8:$I$263,6,FALSE)</f>
        <v>99743.97600000001</v>
      </c>
      <c r="D270" s="29">
        <f>VLOOKUP($A269,'[1]Sheet1'!$B$8:$I$263,7,FALSE)</f>
        <v>105190.09899999999</v>
      </c>
      <c r="E270" s="29">
        <f>VLOOKUP($A269,'[1]Sheet1'!$B$8:$I$263,8,FALSE)</f>
        <v>110968.47</v>
      </c>
      <c r="F270" s="27">
        <f t="shared" si="25"/>
        <v>105300.84833333334</v>
      </c>
    </row>
    <row r="271" spans="1:6" ht="12.75">
      <c r="A271" s="21" t="s">
        <v>107</v>
      </c>
      <c r="B271" s="28" t="s">
        <v>5</v>
      </c>
      <c r="C271" s="23">
        <v>0.018506435495736422</v>
      </c>
      <c r="D271" s="23">
        <v>0.07842777669639518</v>
      </c>
      <c r="E271" s="23">
        <v>0.04926090672048091</v>
      </c>
      <c r="F271" s="24">
        <f t="shared" si="25"/>
        <v>0.048731706304204175</v>
      </c>
    </row>
    <row r="272" spans="1:6" ht="12.75">
      <c r="A272" s="21"/>
      <c r="B272" s="25" t="s">
        <v>1</v>
      </c>
      <c r="C272" s="26">
        <f>VLOOKUP($A271,'[1]Sheet1'!$B$8:$I$263,6,FALSE)</f>
        <v>158254.212</v>
      </c>
      <c r="D272" s="29">
        <f>VLOOKUP($A271,'[1]Sheet1'!$B$8:$I$263,7,FALSE)</f>
        <v>170665.73799999998</v>
      </c>
      <c r="E272" s="29">
        <f>VLOOKUP($A271,'[1]Sheet1'!$B$8:$I$263,8,FALSE)</f>
        <v>179072.88700000002</v>
      </c>
      <c r="F272" s="27">
        <f t="shared" si="25"/>
        <v>169330.94566666664</v>
      </c>
    </row>
    <row r="273" spans="1:6" ht="12.75">
      <c r="A273" s="21" t="s">
        <v>108</v>
      </c>
      <c r="B273" s="28" t="s">
        <v>5</v>
      </c>
      <c r="C273" s="23">
        <v>0.06250097373764694</v>
      </c>
      <c r="D273" s="23">
        <v>0.19858929177971396</v>
      </c>
      <c r="E273" s="23">
        <v>0.06249989185630368</v>
      </c>
      <c r="F273" s="24">
        <f t="shared" si="25"/>
        <v>0.10786338579122152</v>
      </c>
    </row>
    <row r="274" spans="1:6" ht="12.75">
      <c r="A274" s="21"/>
      <c r="B274" s="25" t="s">
        <v>1</v>
      </c>
      <c r="C274" s="26">
        <f>VLOOKUP($A273,'[1]Sheet1'!$B$8:$I$263,6,FALSE)</f>
        <v>95953.64800000002</v>
      </c>
      <c r="D274" s="29">
        <f>VLOOKUP($A273,'[1]Sheet1'!$B$8:$I$263,7,FALSE)</f>
        <v>115009.01499999998</v>
      </c>
      <c r="E274" s="29">
        <f>VLOOKUP($A273,'[1]Sheet1'!$B$8:$I$263,8,FALSE)</f>
        <v>122197.06599999999</v>
      </c>
      <c r="F274" s="27">
        <f t="shared" si="25"/>
        <v>111053.243</v>
      </c>
    </row>
    <row r="275" spans="1:6" ht="12.75">
      <c r="A275" s="21" t="s">
        <v>109</v>
      </c>
      <c r="B275" s="28" t="s">
        <v>5</v>
      </c>
      <c r="C275" s="23">
        <v>0.06543757954496332</v>
      </c>
      <c r="D275" s="23">
        <v>0.04599995699646506</v>
      </c>
      <c r="E275" s="23">
        <v>0.04599999142092642</v>
      </c>
      <c r="F275" s="24">
        <f t="shared" si="25"/>
        <v>0.0524791759874516</v>
      </c>
    </row>
    <row r="276" spans="1:6" ht="12.75">
      <c r="A276" s="21"/>
      <c r="B276" s="25" t="s">
        <v>1</v>
      </c>
      <c r="C276" s="26">
        <f>VLOOKUP($A275,'[1]Sheet1'!$B$8:$I$263,6,FALSE)</f>
        <v>147987.83399999997</v>
      </c>
      <c r="D276" s="29">
        <f>VLOOKUP($A275,'[1]Sheet1'!$B$8:$I$263,7,FALSE)</f>
        <v>154795.26799999998</v>
      </c>
      <c r="E276" s="29">
        <f>VLOOKUP($A275,'[1]Sheet1'!$B$8:$I$263,8,FALSE)</f>
        <v>161915.849</v>
      </c>
      <c r="F276" s="27">
        <f t="shared" si="25"/>
        <v>154899.65033333332</v>
      </c>
    </row>
    <row r="277" spans="1:6" ht="12.75">
      <c r="A277" s="21" t="s">
        <v>110</v>
      </c>
      <c r="B277" s="28" t="s">
        <v>5</v>
      </c>
      <c r="C277" s="23">
        <v>0.11611097862528498</v>
      </c>
      <c r="D277" s="23">
        <v>0.0026511096784201404</v>
      </c>
      <c r="E277" s="23">
        <v>0.04599999964295037</v>
      </c>
      <c r="F277" s="24">
        <f t="shared" si="25"/>
        <v>0.05492069598221849</v>
      </c>
    </row>
    <row r="278" spans="1:6" ht="12.75">
      <c r="A278" s="21"/>
      <c r="B278" s="25" t="s">
        <v>1</v>
      </c>
      <c r="C278" s="26">
        <f>VLOOKUP($A277,'[1]Sheet1'!$B$8:$I$263,6,FALSE)</f>
        <v>223466.047</v>
      </c>
      <c r="D278" s="29">
        <f>VLOOKUP($A277,'[1]Sheet1'!$B$8:$I$263,7,FALSE)</f>
        <v>224058.47999999998</v>
      </c>
      <c r="E278" s="29">
        <f>VLOOKUP($A277,'[1]Sheet1'!$B$8:$I$263,8,FALSE)</f>
        <v>234365.16999999998</v>
      </c>
      <c r="F278" s="27">
        <f t="shared" si="25"/>
        <v>227296.56566666663</v>
      </c>
    </row>
    <row r="279" spans="1:6" ht="12.75">
      <c r="A279" s="21"/>
      <c r="B279" s="30"/>
      <c r="C279" s="31"/>
      <c r="D279" s="31"/>
      <c r="E279" s="31"/>
      <c r="F279" s="30"/>
    </row>
    <row r="280" spans="1:6" ht="12.75">
      <c r="A280" s="53"/>
      <c r="B280" s="17" t="s">
        <v>3</v>
      </c>
      <c r="C280" s="33">
        <f>C278+C276+C274+C272+C270+C268</f>
        <v>791770.7609999999</v>
      </c>
      <c r="D280" s="33">
        <f aca="true" t="shared" si="26" ref="D280:E280">D278+D276+D274+D272+D270+D268</f>
        <v>840896.4119999999</v>
      </c>
      <c r="E280" s="33">
        <f t="shared" si="26"/>
        <v>884931.3809999999</v>
      </c>
      <c r="F280" s="34">
        <f t="shared" si="25"/>
        <v>839199.518</v>
      </c>
    </row>
    <row r="281" spans="1:6" ht="12.75">
      <c r="A281" s="21" t="s">
        <v>111</v>
      </c>
      <c r="B281" s="28" t="s">
        <v>5</v>
      </c>
      <c r="C281" s="23">
        <v>0.11827460831020539</v>
      </c>
      <c r="D281" s="23">
        <v>-0.018710251281180767</v>
      </c>
      <c r="E281" s="23">
        <v>0.04500001826514294</v>
      </c>
      <c r="F281" s="24">
        <f t="shared" si="25"/>
        <v>0.048188125098055846</v>
      </c>
    </row>
    <row r="282" spans="1:6" ht="12.75">
      <c r="A282" s="21"/>
      <c r="B282" s="25" t="s">
        <v>1</v>
      </c>
      <c r="C282" s="26">
        <f>VLOOKUP($A281,'[1]Sheet1'!$B$8:$I$263,6,FALSE)</f>
        <v>90663.61399999999</v>
      </c>
      <c r="D282" s="29">
        <f>VLOOKUP($A281,'[1]Sheet1'!$B$8:$I$263,7,FALSE)</f>
        <v>88967.27500000001</v>
      </c>
      <c r="E282" s="29">
        <f>VLOOKUP($A281,'[1]Sheet1'!$B$8:$I$263,8,FALSE)</f>
        <v>92970.804</v>
      </c>
      <c r="F282" s="27">
        <f t="shared" si="25"/>
        <v>90867.23099999999</v>
      </c>
    </row>
    <row r="283" spans="1:6" ht="12.75">
      <c r="A283" s="21" t="s">
        <v>112</v>
      </c>
      <c r="B283" s="28" t="s">
        <v>5</v>
      </c>
      <c r="C283" s="23">
        <v>0.02322675174881664</v>
      </c>
      <c r="D283" s="23">
        <v>0.053999879229175894</v>
      </c>
      <c r="E283" s="23">
        <v>0.054000116388917906</v>
      </c>
      <c r="F283" s="24">
        <f t="shared" si="25"/>
        <v>0.043742249122303484</v>
      </c>
    </row>
    <row r="284" spans="1:6" ht="12.75">
      <c r="A284" s="21"/>
      <c r="B284" s="25" t="s">
        <v>1</v>
      </c>
      <c r="C284" s="26">
        <f>VLOOKUP($A283,'[1]Sheet1'!$B$8:$I$263,6,FALSE)</f>
        <v>93532.52399999999</v>
      </c>
      <c r="D284" s="29">
        <f>VLOOKUP($A283,'[1]Sheet1'!$B$8:$I$263,7,FALSE)</f>
        <v>98583.26899999999</v>
      </c>
      <c r="E284" s="29">
        <f>VLOOKUP($A283,'[1]Sheet1'!$B$8:$I$263,8,FALSE)</f>
        <v>103906.77699999999</v>
      </c>
      <c r="F284" s="27">
        <f t="shared" si="25"/>
        <v>98674.18999999999</v>
      </c>
    </row>
    <row r="285" spans="1:6" ht="12.75">
      <c r="A285" s="21" t="s">
        <v>113</v>
      </c>
      <c r="B285" s="28" t="s">
        <v>5</v>
      </c>
      <c r="C285" s="23">
        <v>0.06338717447761594</v>
      </c>
      <c r="D285" s="23">
        <v>-0.006628312125830459</v>
      </c>
      <c r="E285" s="23">
        <v>0.06717022689495551</v>
      </c>
      <c r="F285" s="24">
        <f t="shared" si="25"/>
        <v>0.04130969641558033</v>
      </c>
    </row>
    <row r="286" spans="1:6" ht="12.75">
      <c r="A286" s="21"/>
      <c r="B286" s="25" t="s">
        <v>1</v>
      </c>
      <c r="C286" s="26">
        <f>VLOOKUP($A285,'[1]Sheet1'!$B$8:$I$263,6,FALSE)</f>
        <v>94324.16400000002</v>
      </c>
      <c r="D286" s="29">
        <f>VLOOKUP($A285,'[1]Sheet1'!$B$8:$I$263,7,FALSE)</f>
        <v>93698.954</v>
      </c>
      <c r="E286" s="29">
        <f>VLOOKUP($A285,'[1]Sheet1'!$B$8:$I$263,8,FALSE)</f>
        <v>99992.734</v>
      </c>
      <c r="F286" s="27">
        <f t="shared" si="25"/>
        <v>96005.284</v>
      </c>
    </row>
    <row r="287" spans="1:6" ht="12.75">
      <c r="A287" s="21" t="s">
        <v>114</v>
      </c>
      <c r="B287" s="28" t="s">
        <v>5</v>
      </c>
      <c r="C287" s="23">
        <v>0.06249996320733877</v>
      </c>
      <c r="D287" s="23">
        <v>0.06499607625734381</v>
      </c>
      <c r="E287" s="23">
        <v>0.06499755053378818</v>
      </c>
      <c r="F287" s="24">
        <f t="shared" si="25"/>
        <v>0.06416452999949025</v>
      </c>
    </row>
    <row r="288" spans="1:6" ht="12.75">
      <c r="A288" s="21"/>
      <c r="B288" s="25" t="s">
        <v>1</v>
      </c>
      <c r="C288" s="26">
        <f>VLOOKUP($A287,'[1]Sheet1'!$B$8:$I$263,6,FALSE)</f>
        <v>86634.12199999999</v>
      </c>
      <c r="D288" s="29">
        <f>VLOOKUP($A287,'[1]Sheet1'!$B$8:$I$263,7,FALSE)</f>
        <v>92265.00000000001</v>
      </c>
      <c r="E288" s="29">
        <f>VLOOKUP($A287,'[1]Sheet1'!$B$8:$I$263,8,FALSE)</f>
        <v>98261.99899999998</v>
      </c>
      <c r="F288" s="27">
        <f t="shared" si="25"/>
        <v>92387.04033333332</v>
      </c>
    </row>
    <row r="289" spans="1:6" ht="12.75">
      <c r="A289" s="21" t="s">
        <v>115</v>
      </c>
      <c r="B289" s="28" t="s">
        <v>5</v>
      </c>
      <c r="C289" s="23">
        <v>0.05845346112678173</v>
      </c>
      <c r="D289" s="23">
        <v>0.03824037019910429</v>
      </c>
      <c r="E289" s="23">
        <v>0.04598341839900049</v>
      </c>
      <c r="F289" s="24">
        <f t="shared" si="25"/>
        <v>0.04755908324162884</v>
      </c>
    </row>
    <row r="290" spans="1:6" ht="12.75">
      <c r="A290" s="21"/>
      <c r="B290" s="25" t="s">
        <v>1</v>
      </c>
      <c r="C290" s="26">
        <f>VLOOKUP($A289,'[1]Sheet1'!$B$8:$I$263,6,FALSE)</f>
        <v>184045.394</v>
      </c>
      <c r="D290" s="29">
        <f>VLOOKUP($A289,'[1]Sheet1'!$B$8:$I$263,7,FALSE)</f>
        <v>191083.358</v>
      </c>
      <c r="E290" s="29">
        <f>VLOOKUP($A289,'[1]Sheet1'!$B$8:$I$263,8,FALSE)</f>
        <v>199870.024</v>
      </c>
      <c r="F290" s="27">
        <f t="shared" si="25"/>
        <v>191666.25866666666</v>
      </c>
    </row>
    <row r="291" spans="1:6" ht="12.75">
      <c r="A291" s="21"/>
      <c r="B291" s="30"/>
      <c r="C291" s="31"/>
      <c r="D291" s="31"/>
      <c r="E291" s="31"/>
      <c r="F291" s="30"/>
    </row>
    <row r="292" spans="1:6" ht="12.75">
      <c r="A292" s="53"/>
      <c r="B292" s="17" t="s">
        <v>3</v>
      </c>
      <c r="C292" s="33">
        <f>C290+C288+C286+C284+C282</f>
        <v>549199.818</v>
      </c>
      <c r="D292" s="33">
        <f aca="true" t="shared" si="27" ref="D292:E292">D290+D288+D286+D284+D282</f>
        <v>564597.856</v>
      </c>
      <c r="E292" s="33">
        <f t="shared" si="27"/>
        <v>595002.338</v>
      </c>
      <c r="F292" s="34">
        <f t="shared" si="25"/>
        <v>569600.0040000001</v>
      </c>
    </row>
    <row r="293" spans="1:6" ht="12.75">
      <c r="A293" s="21" t="s">
        <v>116</v>
      </c>
      <c r="B293" s="28" t="s">
        <v>5</v>
      </c>
      <c r="C293" s="23">
        <v>0.07494850832334767</v>
      </c>
      <c r="D293" s="23">
        <v>0.05418997907233839</v>
      </c>
      <c r="E293" s="23">
        <v>0.04306697192985159</v>
      </c>
      <c r="F293" s="24">
        <f t="shared" si="25"/>
        <v>0.05740181977517922</v>
      </c>
    </row>
    <row r="294" spans="1:6" ht="12.75">
      <c r="A294" s="21"/>
      <c r="B294" s="25" t="s">
        <v>1</v>
      </c>
      <c r="C294" s="26">
        <f>VLOOKUP($A293,'[1]Sheet1'!$B$8:$I$263,6,FALSE)</f>
        <v>66981.683</v>
      </c>
      <c r="D294" s="29">
        <f>VLOOKUP($A293,'[1]Sheet1'!$B$8:$I$263,7,FALSE)</f>
        <v>70611.41900000001</v>
      </c>
      <c r="E294" s="29">
        <f>VLOOKUP($A293,'[1]Sheet1'!$B$8:$I$263,8,FALSE)</f>
        <v>73652.439</v>
      </c>
      <c r="F294" s="27">
        <f t="shared" si="25"/>
        <v>70415.18033333334</v>
      </c>
    </row>
    <row r="295" spans="1:6" ht="12.75">
      <c r="A295" s="21" t="s">
        <v>117</v>
      </c>
      <c r="B295" s="28" t="s">
        <v>5</v>
      </c>
      <c r="C295" s="23">
        <v>0.14661778458231994</v>
      </c>
      <c r="D295" s="23">
        <v>0.04792491566772022</v>
      </c>
      <c r="E295" s="23">
        <v>0.05118702310409845</v>
      </c>
      <c r="F295" s="24">
        <f t="shared" si="25"/>
        <v>0.08190990778471287</v>
      </c>
    </row>
    <row r="296" spans="1:6" ht="12.75">
      <c r="A296" s="21"/>
      <c r="B296" s="25" t="s">
        <v>1</v>
      </c>
      <c r="C296" s="26">
        <f>VLOOKUP($A295,'[1]Sheet1'!$B$8:$I$263,6,FALSE)</f>
        <v>986781.1</v>
      </c>
      <c r="D296" s="29">
        <f>VLOOKUP($A295,'[1]Sheet1'!$B$8:$I$263,7,FALSE)</f>
        <v>1034072.5010000002</v>
      </c>
      <c r="E296" s="29">
        <f>VLOOKUP($A295,'[1]Sheet1'!$B$8:$I$263,8,FALSE)</f>
        <v>1087003.594</v>
      </c>
      <c r="F296" s="27">
        <f t="shared" si="25"/>
        <v>1035952.3983333334</v>
      </c>
    </row>
    <row r="297" spans="1:6" ht="12.75">
      <c r="A297" s="21" t="s">
        <v>118</v>
      </c>
      <c r="B297" s="28" t="s">
        <v>5</v>
      </c>
      <c r="C297" s="23">
        <v>0.06174171751708262</v>
      </c>
      <c r="D297" s="23">
        <v>0.0649991832710958</v>
      </c>
      <c r="E297" s="23">
        <v>0.06500034735780479</v>
      </c>
      <c r="F297" s="24">
        <f t="shared" si="25"/>
        <v>0.0639137493819944</v>
      </c>
    </row>
    <row r="298" spans="1:6" ht="12.75">
      <c r="A298" s="21"/>
      <c r="B298" s="25" t="s">
        <v>1</v>
      </c>
      <c r="C298" s="26">
        <f>VLOOKUP($A297,'[1]Sheet1'!$B$8:$I$263,6,FALSE)</f>
        <v>156783.97000000003</v>
      </c>
      <c r="D298" s="29">
        <f>VLOOKUP($A297,'[1]Sheet1'!$B$8:$I$263,7,FALSE)</f>
        <v>166974.80000000002</v>
      </c>
      <c r="E298" s="29">
        <f>VLOOKUP($A297,'[1]Sheet1'!$B$8:$I$263,8,FALSE)</f>
        <v>177828.22</v>
      </c>
      <c r="F298" s="27">
        <f t="shared" si="25"/>
        <v>167195.66333333333</v>
      </c>
    </row>
    <row r="299" spans="1:6" ht="12.75">
      <c r="A299" s="21" t="s">
        <v>119</v>
      </c>
      <c r="B299" s="28" t="s">
        <v>5</v>
      </c>
      <c r="C299" s="23">
        <v>0.05674643604774711</v>
      </c>
      <c r="D299" s="23">
        <v>-0.13948320518419619</v>
      </c>
      <c r="E299" s="23">
        <v>0.06968334631276822</v>
      </c>
      <c r="F299" s="24">
        <f t="shared" si="25"/>
        <v>-0.004351140941226951</v>
      </c>
    </row>
    <row r="300" spans="1:6" ht="12.75">
      <c r="A300" s="21"/>
      <c r="B300" s="25" t="s">
        <v>1</v>
      </c>
      <c r="C300" s="26">
        <f>VLOOKUP($A299,'[1]Sheet1'!$B$8:$I$263,6,FALSE)</f>
        <v>57250.613000000005</v>
      </c>
      <c r="D300" s="29">
        <f>VLOOKUP($A299,'[1]Sheet1'!$B$8:$I$263,7,FALSE)</f>
        <v>49265.113999999994</v>
      </c>
      <c r="E300" s="29">
        <f>VLOOKUP($A299,'[1]Sheet1'!$B$8:$I$263,8,FALSE)</f>
        <v>52698.072</v>
      </c>
      <c r="F300" s="27">
        <f t="shared" si="25"/>
        <v>53071.26633333333</v>
      </c>
    </row>
    <row r="301" spans="1:6" ht="12.75">
      <c r="A301" s="21" t="s">
        <v>120</v>
      </c>
      <c r="B301" s="28" t="s">
        <v>5</v>
      </c>
      <c r="C301" s="23">
        <v>0.15872224307958208</v>
      </c>
      <c r="D301" s="23">
        <v>-0.02422747043762991</v>
      </c>
      <c r="E301" s="23">
        <v>0.029999984969147367</v>
      </c>
      <c r="F301" s="24">
        <f t="shared" si="25"/>
        <v>0.05483158587036652</v>
      </c>
    </row>
    <row r="302" spans="1:6" ht="12.75">
      <c r="A302" s="21"/>
      <c r="B302" s="25" t="s">
        <v>1</v>
      </c>
      <c r="C302" s="26">
        <f>VLOOKUP($A301,'[1]Sheet1'!$B$8:$I$263,6,FALSE)</f>
        <v>54545.356</v>
      </c>
      <c r="D302" s="29">
        <f>VLOOKUP($A301,'[1]Sheet1'!$B$8:$I$263,7,FALSE)</f>
        <v>53223.86</v>
      </c>
      <c r="E302" s="29">
        <f>VLOOKUP($A301,'[1]Sheet1'!$B$8:$I$263,8,FALSE)</f>
        <v>54820.575000000004</v>
      </c>
      <c r="F302" s="27">
        <f t="shared" si="25"/>
        <v>54196.597</v>
      </c>
    </row>
    <row r="303" spans="1:6" ht="12.75">
      <c r="A303" s="21" t="s">
        <v>121</v>
      </c>
      <c r="B303" s="28" t="s">
        <v>5</v>
      </c>
      <c r="C303" s="23">
        <v>0.2018223120030726</v>
      </c>
      <c r="D303" s="23">
        <v>0.04090072644941276</v>
      </c>
      <c r="E303" s="23">
        <v>0.06014887558155513</v>
      </c>
      <c r="F303" s="24">
        <f t="shared" si="25"/>
        <v>0.10095730467801349</v>
      </c>
    </row>
    <row r="304" spans="1:6" ht="12.75">
      <c r="A304" s="21"/>
      <c r="B304" s="25" t="s">
        <v>1</v>
      </c>
      <c r="C304" s="26">
        <f>VLOOKUP($A303,'[1]Sheet1'!$B$8:$I$263,6,FALSE)</f>
        <v>280420.76499999996</v>
      </c>
      <c r="D304" s="29">
        <f>VLOOKUP($A303,'[1]Sheet1'!$B$8:$I$263,7,FALSE)</f>
        <v>291890.178</v>
      </c>
      <c r="E304" s="29">
        <f>VLOOKUP($A303,'[1]Sheet1'!$B$8:$I$263,8,FALSE)</f>
        <v>309447.044</v>
      </c>
      <c r="F304" s="27">
        <f t="shared" si="25"/>
        <v>293919.32899999997</v>
      </c>
    </row>
    <row r="305" spans="1:6" ht="12.75">
      <c r="A305" s="21"/>
      <c r="B305" s="30"/>
      <c r="C305" s="31"/>
      <c r="D305" s="31"/>
      <c r="E305" s="31"/>
      <c r="F305" s="30"/>
    </row>
    <row r="306" spans="1:6" ht="12.75">
      <c r="A306" s="53"/>
      <c r="B306" s="17" t="s">
        <v>3</v>
      </c>
      <c r="C306" s="33">
        <f>C304+C302+C300+C298+C296+C294</f>
        <v>1602763.487</v>
      </c>
      <c r="D306" s="33">
        <f aca="true" t="shared" si="28" ref="D306:E306">D304+D302+D300+D298+D296+D294</f>
        <v>1666037.8720000002</v>
      </c>
      <c r="E306" s="33">
        <f t="shared" si="28"/>
        <v>1755449.944</v>
      </c>
      <c r="F306" s="34">
        <f t="shared" si="25"/>
        <v>1674750.4343333335</v>
      </c>
    </row>
    <row r="307" spans="1:6" ht="12.75">
      <c r="A307" s="21" t="s">
        <v>122</v>
      </c>
      <c r="B307" s="28" t="s">
        <v>5</v>
      </c>
      <c r="C307" s="23">
        <v>0.02878399654788884</v>
      </c>
      <c r="D307" s="23">
        <v>0.045000059116473014</v>
      </c>
      <c r="E307" s="23">
        <v>0.04101867137655642</v>
      </c>
      <c r="F307" s="24">
        <f t="shared" si="25"/>
        <v>0.038267575680306094</v>
      </c>
    </row>
    <row r="308" spans="1:6" ht="12.75">
      <c r="A308" s="21"/>
      <c r="B308" s="25" t="s">
        <v>1</v>
      </c>
      <c r="C308" s="26">
        <f>VLOOKUP($A307,'[1]Sheet1'!$B$8:$I$263,6,FALSE)</f>
        <v>110037.011</v>
      </c>
      <c r="D308" s="29">
        <f>VLOOKUP($A307,'[1]Sheet1'!$B$8:$I$263,7,FALSE)</f>
        <v>114988.68299999999</v>
      </c>
      <c r="E308" s="29">
        <f>VLOOKUP($A307,'[1]Sheet1'!$B$8:$I$263,8,FALSE)</f>
        <v>119705.36600000001</v>
      </c>
      <c r="F308" s="27">
        <f t="shared" si="25"/>
        <v>114910.35333333333</v>
      </c>
    </row>
    <row r="309" spans="1:6" ht="12.75">
      <c r="A309" s="21" t="s">
        <v>123</v>
      </c>
      <c r="B309" s="28" t="s">
        <v>5</v>
      </c>
      <c r="C309" s="23">
        <v>0.1344320815887177</v>
      </c>
      <c r="D309" s="23">
        <v>0.13130440708928673</v>
      </c>
      <c r="E309" s="23">
        <v>0.059545417551526654</v>
      </c>
      <c r="F309" s="24">
        <f t="shared" si="25"/>
        <v>0.10842730207651036</v>
      </c>
    </row>
    <row r="310" spans="1:6" ht="12.75">
      <c r="A310" s="21"/>
      <c r="B310" s="25" t="s">
        <v>1</v>
      </c>
      <c r="C310" s="26">
        <f>VLOOKUP($A309,'[1]Sheet1'!$B$8:$I$263,6,FALSE)</f>
        <v>474992.328</v>
      </c>
      <c r="D310" s="29">
        <f>VLOOKUP($A309,'[1]Sheet1'!$B$8:$I$263,7,FALSE)</f>
        <v>537360.914</v>
      </c>
      <c r="E310" s="29">
        <f>VLOOKUP($A309,'[1]Sheet1'!$B$8:$I$263,8,FALSE)</f>
        <v>569358.294</v>
      </c>
      <c r="F310" s="27">
        <f t="shared" si="25"/>
        <v>527237.1786666666</v>
      </c>
    </row>
    <row r="311" spans="1:6" ht="12.75">
      <c r="A311" s="21" t="s">
        <v>124</v>
      </c>
      <c r="B311" s="28" t="s">
        <v>5</v>
      </c>
      <c r="C311" s="23">
        <v>0.12512188334226285</v>
      </c>
      <c r="D311" s="23">
        <v>0.04680813294338495</v>
      </c>
      <c r="E311" s="23">
        <v>0.04785164902239588</v>
      </c>
      <c r="F311" s="24">
        <f t="shared" si="25"/>
        <v>0.07326055510268123</v>
      </c>
    </row>
    <row r="312" spans="1:6" ht="12.75">
      <c r="A312" s="21"/>
      <c r="B312" s="25" t="s">
        <v>1</v>
      </c>
      <c r="C312" s="26">
        <f>VLOOKUP($A311,'[1]Sheet1'!$B$8:$I$263,6,FALSE)</f>
        <v>66202.256</v>
      </c>
      <c r="D312" s="29">
        <f>VLOOKUP($A311,'[1]Sheet1'!$B$8:$I$263,7,FALSE)</f>
        <v>69301.06</v>
      </c>
      <c r="E312" s="29">
        <f>VLOOKUP($A311,'[1]Sheet1'!$B$8:$I$263,8,FALSE)</f>
        <v>72617.23</v>
      </c>
      <c r="F312" s="27">
        <f t="shared" si="25"/>
        <v>69373.51533333333</v>
      </c>
    </row>
    <row r="313" spans="1:6" ht="12.75">
      <c r="A313" s="21" t="s">
        <v>125</v>
      </c>
      <c r="B313" s="28" t="s">
        <v>5</v>
      </c>
      <c r="C313" s="23">
        <v>0.05462610056890379</v>
      </c>
      <c r="D313" s="23">
        <v>0.044841564772560516</v>
      </c>
      <c r="E313" s="23">
        <v>0.0433290133561935</v>
      </c>
      <c r="F313" s="24">
        <f t="shared" si="25"/>
        <v>0.047598892899219265</v>
      </c>
    </row>
    <row r="314" spans="1:6" ht="12.75">
      <c r="A314" s="21"/>
      <c r="B314" s="25" t="s">
        <v>1</v>
      </c>
      <c r="C314" s="26">
        <f>VLOOKUP($A313,'[1]Sheet1'!$B$8:$I$263,6,FALSE)</f>
        <v>47315.297999999995</v>
      </c>
      <c r="D314" s="29">
        <f>VLOOKUP($A313,'[1]Sheet1'!$B$8:$I$263,7,FALSE)</f>
        <v>49436.99</v>
      </c>
      <c r="E314" s="29">
        <f>VLOOKUP($A313,'[1]Sheet1'!$B$8:$I$263,8,FALSE)</f>
        <v>51579.046</v>
      </c>
      <c r="F314" s="27">
        <f t="shared" si="25"/>
        <v>49443.778</v>
      </c>
    </row>
    <row r="315" spans="1:6" ht="12.75">
      <c r="A315" s="21" t="s">
        <v>126</v>
      </c>
      <c r="B315" s="28" t="s">
        <v>5</v>
      </c>
      <c r="C315" s="23">
        <v>0.13267279339765867</v>
      </c>
      <c r="D315" s="23">
        <v>0.06872199844592558</v>
      </c>
      <c r="E315" s="23">
        <v>0.06820238360287684</v>
      </c>
      <c r="F315" s="24">
        <f t="shared" si="25"/>
        <v>0.08986572514882037</v>
      </c>
    </row>
    <row r="316" spans="1:6" ht="12.75">
      <c r="A316" s="21"/>
      <c r="B316" s="25" t="s">
        <v>1</v>
      </c>
      <c r="C316" s="26">
        <f>VLOOKUP($A315,'[1]Sheet1'!$B$8:$I$263,6,FALSE)</f>
        <v>274982.952</v>
      </c>
      <c r="D316" s="29">
        <f>VLOOKUP($A315,'[1]Sheet1'!$B$8:$I$263,7,FALSE)</f>
        <v>293880.33</v>
      </c>
      <c r="E316" s="29">
        <f>VLOOKUP($A315,'[1]Sheet1'!$B$8:$I$263,8,FALSE)</f>
        <v>313923.66900000005</v>
      </c>
      <c r="F316" s="27">
        <f t="shared" si="25"/>
        <v>294262.31700000004</v>
      </c>
    </row>
    <row r="317" spans="1:6" ht="12.75">
      <c r="A317" s="21"/>
      <c r="B317" s="30"/>
      <c r="C317" s="31"/>
      <c r="D317" s="31"/>
      <c r="E317" s="31"/>
      <c r="F317" s="30"/>
    </row>
    <row r="318" spans="1:6" ht="12.75">
      <c r="A318" s="53"/>
      <c r="B318" s="17" t="s">
        <v>3</v>
      </c>
      <c r="C318" s="33">
        <f>C316+C314+C312+C310+C308</f>
        <v>973529.845</v>
      </c>
      <c r="D318" s="33">
        <f aca="true" t="shared" si="29" ref="D318:E318">D316+D314+D312+D310+D308</f>
        <v>1064967.977</v>
      </c>
      <c r="E318" s="33">
        <f t="shared" si="29"/>
        <v>1127183.605</v>
      </c>
      <c r="F318" s="34">
        <f t="shared" si="25"/>
        <v>1055227.1423333334</v>
      </c>
    </row>
    <row r="319" spans="1:6" ht="12.75">
      <c r="A319" s="21" t="s">
        <v>127</v>
      </c>
      <c r="B319" s="28" t="s">
        <v>5</v>
      </c>
      <c r="C319" s="23">
        <v>0.02987058769793438</v>
      </c>
      <c r="D319" s="23">
        <v>-0.04936793315528219</v>
      </c>
      <c r="E319" s="23">
        <v>0.045999994648841636</v>
      </c>
      <c r="F319" s="24">
        <f t="shared" si="25"/>
        <v>0.008834216397164607</v>
      </c>
    </row>
    <row r="320" spans="1:6" ht="12.75">
      <c r="A320" s="21"/>
      <c r="B320" s="25" t="s">
        <v>1</v>
      </c>
      <c r="C320" s="26">
        <f>VLOOKUP($A319,'[1]Sheet1'!$B$8:$I$263,6,FALSE)</f>
        <v>140358.256</v>
      </c>
      <c r="D320" s="29">
        <f>VLOOKUP($A319,'[1]Sheet1'!$B$8:$I$263,7,FALSE)</f>
        <v>133429.059</v>
      </c>
      <c r="E320" s="29">
        <f>VLOOKUP($A319,'[1]Sheet1'!$B$8:$I$263,8,FALSE)</f>
        <v>139566.79499999998</v>
      </c>
      <c r="F320" s="27">
        <f t="shared" si="25"/>
        <v>137784.70333333334</v>
      </c>
    </row>
    <row r="321" spans="1:6" ht="12.75">
      <c r="A321" s="21" t="s">
        <v>128</v>
      </c>
      <c r="B321" s="28" t="s">
        <v>5</v>
      </c>
      <c r="C321" s="23">
        <v>0.0854824627226379</v>
      </c>
      <c r="D321" s="23">
        <v>0.020434277025297848</v>
      </c>
      <c r="E321" s="23">
        <v>0.049999855702546885</v>
      </c>
      <c r="F321" s="24">
        <f t="shared" si="25"/>
        <v>0.051972198483494214</v>
      </c>
    </row>
    <row r="322" spans="1:6" ht="12.75">
      <c r="A322" s="21"/>
      <c r="B322" s="25" t="s">
        <v>1</v>
      </c>
      <c r="C322" s="26">
        <f>VLOOKUP($A321,'[1]Sheet1'!$B$8:$I$263,6,FALSE)</f>
        <v>84552.343</v>
      </c>
      <c r="D322" s="29">
        <f>VLOOKUP($A321,'[1]Sheet1'!$B$8:$I$263,7,FALSE)</f>
        <v>86280.109</v>
      </c>
      <c r="E322" s="29">
        <f>VLOOKUP($A321,'[1]Sheet1'!$B$8:$I$263,8,FALSE)</f>
        <v>90594.10200000001</v>
      </c>
      <c r="F322" s="27">
        <f t="shared" si="25"/>
        <v>87142.18466666667</v>
      </c>
    </row>
    <row r="323" spans="1:6" ht="12.75">
      <c r="A323" s="21" t="s">
        <v>129</v>
      </c>
      <c r="B323" s="28" t="s">
        <v>5</v>
      </c>
      <c r="C323" s="23">
        <v>0.04937077544079471</v>
      </c>
      <c r="D323" s="23">
        <v>0.0625002228156544</v>
      </c>
      <c r="E323" s="23">
        <v>0.06250003891503607</v>
      </c>
      <c r="F323" s="24">
        <f t="shared" si="25"/>
        <v>0.058123679057161724</v>
      </c>
    </row>
    <row r="324" spans="1:6" ht="12.75">
      <c r="A324" s="21"/>
      <c r="B324" s="25" t="s">
        <v>1</v>
      </c>
      <c r="C324" s="26">
        <f>VLOOKUP($A323,'[1]Sheet1'!$B$8:$I$263,6,FALSE)</f>
        <v>108834.36399999999</v>
      </c>
      <c r="D324" s="29">
        <f>VLOOKUP($A323,'[1]Sheet1'!$B$8:$I$263,7,FALSE)</f>
        <v>115636.53600000002</v>
      </c>
      <c r="E324" s="29">
        <f>VLOOKUP($A323,'[1]Sheet1'!$B$8:$I$263,8,FALSE)</f>
        <v>122863.824</v>
      </c>
      <c r="F324" s="27">
        <f t="shared" si="25"/>
        <v>115778.24133333335</v>
      </c>
    </row>
    <row r="325" spans="1:6" ht="12.75">
      <c r="A325" s="21" t="s">
        <v>130</v>
      </c>
      <c r="B325" s="28" t="s">
        <v>5</v>
      </c>
      <c r="C325" s="23">
        <v>0.15701237551597594</v>
      </c>
      <c r="D325" s="23">
        <v>0.012734890585655384</v>
      </c>
      <c r="E325" s="23">
        <v>0.045994086145386893</v>
      </c>
      <c r="F325" s="24">
        <f t="shared" si="25"/>
        <v>0.07191378408233941</v>
      </c>
    </row>
    <row r="326" spans="1:6" ht="12.75">
      <c r="A326" s="21"/>
      <c r="B326" s="25" t="s">
        <v>1</v>
      </c>
      <c r="C326" s="26">
        <f>VLOOKUP($A325,'[1]Sheet1'!$B$8:$I$263,6,FALSE)</f>
        <v>70219.449</v>
      </c>
      <c r="D326" s="29">
        <f>VLOOKUP($A325,'[1]Sheet1'!$B$8:$I$263,7,FALSE)</f>
        <v>71113.686</v>
      </c>
      <c r="E326" s="29">
        <f>VLOOKUP($A325,'[1]Sheet1'!$B$8:$I$263,8,FALSE)</f>
        <v>74384.495</v>
      </c>
      <c r="F326" s="27">
        <f t="shared" si="25"/>
        <v>71905.87666666666</v>
      </c>
    </row>
    <row r="327" spans="1:6" ht="12.75">
      <c r="A327" s="21" t="s">
        <v>131</v>
      </c>
      <c r="B327" s="28" t="s">
        <v>5</v>
      </c>
      <c r="C327" s="23">
        <v>0.08045552070078833</v>
      </c>
      <c r="D327" s="23">
        <v>0.045179626244238005</v>
      </c>
      <c r="E327" s="23">
        <v>0.06886335972938036</v>
      </c>
      <c r="F327" s="24">
        <f t="shared" si="25"/>
        <v>0.06483283555813557</v>
      </c>
    </row>
    <row r="328" spans="1:6" ht="12.75">
      <c r="A328" s="21"/>
      <c r="B328" s="25" t="s">
        <v>1</v>
      </c>
      <c r="C328" s="26">
        <f>VLOOKUP($A327,'[1]Sheet1'!$B$8:$I$263,6,FALSE)</f>
        <v>222746.265</v>
      </c>
      <c r="D328" s="29">
        <f>VLOOKUP($A327,'[1]Sheet1'!$B$8:$I$263,7,FALSE)</f>
        <v>232809.858</v>
      </c>
      <c r="E328" s="29">
        <f>VLOOKUP($A327,'[1]Sheet1'!$B$8:$I$263,8,FALSE)</f>
        <v>248841.92699999997</v>
      </c>
      <c r="F328" s="27">
        <f t="shared" si="25"/>
        <v>234799.35</v>
      </c>
    </row>
    <row r="329" spans="1:6" ht="12.75">
      <c r="A329" s="21"/>
      <c r="B329" s="30"/>
      <c r="C329" s="31"/>
      <c r="D329" s="31"/>
      <c r="E329" s="31"/>
      <c r="F329" s="30"/>
    </row>
    <row r="330" spans="1:6" ht="12.75">
      <c r="A330" s="53"/>
      <c r="B330" s="17" t="s">
        <v>3</v>
      </c>
      <c r="C330" s="33">
        <f>C328+C326+C324+C322+C320</f>
        <v>626710.677</v>
      </c>
      <c r="D330" s="33">
        <f aca="true" t="shared" si="30" ref="D330:E330">D328+D326+D324+D322+D320</f>
        <v>639269.248</v>
      </c>
      <c r="E330" s="33">
        <f t="shared" si="30"/>
        <v>676251.1429999999</v>
      </c>
      <c r="F330" s="45">
        <f t="shared" si="25"/>
        <v>647410.356</v>
      </c>
    </row>
    <row r="331" spans="1:6" ht="12.75">
      <c r="A331" s="46"/>
      <c r="B331" s="44"/>
      <c r="C331" s="47"/>
      <c r="D331" s="47"/>
      <c r="E331" s="47"/>
      <c r="F331" s="48"/>
    </row>
    <row r="332" spans="1:6" ht="12.75">
      <c r="A332" s="49"/>
      <c r="B332" s="50"/>
      <c r="C332" s="51"/>
      <c r="D332" s="51"/>
      <c r="E332" s="51"/>
      <c r="F332" s="30"/>
    </row>
    <row r="333" spans="1:6" ht="12.75">
      <c r="A333" s="16"/>
      <c r="B333" s="17"/>
      <c r="C333" s="33"/>
      <c r="D333" s="33"/>
      <c r="E333" s="33"/>
      <c r="F333" s="17"/>
    </row>
    <row r="334" spans="1:6" ht="12.75">
      <c r="A334" s="16"/>
      <c r="B334" s="17"/>
      <c r="C334" s="33"/>
      <c r="D334" s="33"/>
      <c r="E334" s="33"/>
      <c r="F334" s="17"/>
    </row>
    <row r="335" spans="1:6" ht="12.75">
      <c r="A335" s="53"/>
      <c r="B335" s="17" t="s">
        <v>3</v>
      </c>
      <c r="C335" s="33">
        <v>0</v>
      </c>
      <c r="D335" s="33">
        <v>0</v>
      </c>
      <c r="E335" s="33">
        <v>0</v>
      </c>
      <c r="F335" s="34">
        <f aca="true" t="shared" si="31" ref="F335:F398">AVERAGE(C335:E335)</f>
        <v>0</v>
      </c>
    </row>
    <row r="336" spans="1:6" ht="12.75">
      <c r="A336" s="21" t="s">
        <v>132</v>
      </c>
      <c r="B336" s="28" t="s">
        <v>5</v>
      </c>
      <c r="C336" s="23">
        <v>0.08315049822525308</v>
      </c>
      <c r="D336" s="23">
        <v>0.023833546725584236</v>
      </c>
      <c r="E336" s="23">
        <v>0.03684756413812946</v>
      </c>
      <c r="F336" s="24">
        <f t="shared" si="31"/>
        <v>0.04794386969632226</v>
      </c>
    </row>
    <row r="337" spans="1:6" ht="12.75">
      <c r="A337" s="21"/>
      <c r="B337" s="25" t="s">
        <v>1</v>
      </c>
      <c r="C337" s="26">
        <f>VLOOKUP($A336,'[1]Sheet1'!$B$8:$I$263,6,FALSE)</f>
        <v>97556.65099999998</v>
      </c>
      <c r="D337" s="29">
        <f>VLOOKUP($A336,'[1]Sheet1'!$B$8:$I$263,7,FALSE)</f>
        <v>99881.772</v>
      </c>
      <c r="E337" s="29">
        <f>VLOOKUP($A336,'[1]Sheet1'!$B$8:$I$263,8,FALSE)</f>
        <v>103562.17200000002</v>
      </c>
      <c r="F337" s="27">
        <f t="shared" si="31"/>
        <v>100333.53166666666</v>
      </c>
    </row>
    <row r="338" spans="1:6" ht="12.75">
      <c r="A338" s="21" t="s">
        <v>133</v>
      </c>
      <c r="B338" s="28" t="s">
        <v>5</v>
      </c>
      <c r="C338" s="23">
        <v>0.18898606121419406</v>
      </c>
      <c r="D338" s="23">
        <v>0.019954712838806458</v>
      </c>
      <c r="E338" s="23">
        <v>0.04600150887111569</v>
      </c>
      <c r="F338" s="24">
        <f t="shared" si="31"/>
        <v>0.0849807609747054</v>
      </c>
    </row>
    <row r="339" spans="1:6" ht="12.75">
      <c r="A339" s="21"/>
      <c r="B339" s="25" t="s">
        <v>1</v>
      </c>
      <c r="C339" s="26">
        <f>VLOOKUP($A338,'[1]Sheet1'!$B$8:$I$263,6,FALSE)</f>
        <v>169748.77199999997</v>
      </c>
      <c r="D339" s="29">
        <f>VLOOKUP($A338,'[1]Sheet1'!$B$8:$I$263,7,FALSE)</f>
        <v>173136.06</v>
      </c>
      <c r="E339" s="29">
        <f>VLOOKUP($A338,'[1]Sheet1'!$B$8:$I$263,8,FALSE)</f>
        <v>181100.58000000002</v>
      </c>
      <c r="F339" s="27">
        <f t="shared" si="31"/>
        <v>174661.80399999997</v>
      </c>
    </row>
    <row r="340" spans="1:6" ht="12.75">
      <c r="A340" s="21" t="s">
        <v>134</v>
      </c>
      <c r="B340" s="28" t="s">
        <v>5</v>
      </c>
      <c r="C340" s="23">
        <v>0.026516206683419932</v>
      </c>
      <c r="D340" s="23">
        <v>0.1910466335158624</v>
      </c>
      <c r="E340" s="23">
        <v>0.06993868883937303</v>
      </c>
      <c r="F340" s="24">
        <f t="shared" si="31"/>
        <v>0.09583384301288513</v>
      </c>
    </row>
    <row r="341" spans="1:6" ht="12.75">
      <c r="A341" s="21"/>
      <c r="B341" s="25" t="s">
        <v>1</v>
      </c>
      <c r="C341" s="26">
        <f>VLOOKUP($A340,'[1]Sheet1'!$B$8:$I$263,6,FALSE)</f>
        <v>84777.631</v>
      </c>
      <c r="D341" s="29">
        <f>VLOOKUP($A340,'[1]Sheet1'!$B$8:$I$263,7,FALSE)</f>
        <v>100974.11200000001</v>
      </c>
      <c r="E341" s="29">
        <f>VLOOKUP($A340,'[1]Sheet1'!$B$8:$I$263,8,FALSE)</f>
        <v>108036.10900000001</v>
      </c>
      <c r="F341" s="27">
        <f t="shared" si="31"/>
        <v>97929.284</v>
      </c>
    </row>
    <row r="342" spans="1:6" ht="12.75">
      <c r="A342" s="21" t="s">
        <v>135</v>
      </c>
      <c r="B342" s="28" t="s">
        <v>5</v>
      </c>
      <c r="C342" s="65" t="e">
        <v>#N/A</v>
      </c>
      <c r="D342" s="65" t="e">
        <v>#N/A</v>
      </c>
      <c r="E342" s="65" t="e">
        <v>#N/A</v>
      </c>
      <c r="F342" s="66" t="e">
        <f t="shared" si="31"/>
        <v>#N/A</v>
      </c>
    </row>
    <row r="343" spans="1:6" ht="12.75">
      <c r="A343" s="21"/>
      <c r="B343" s="25" t="s">
        <v>1</v>
      </c>
      <c r="C343" s="67" t="e">
        <f>VLOOKUP($A342,'[1]Sheet1'!$B$8:$I$263,6,FALSE)</f>
        <v>#N/A</v>
      </c>
      <c r="D343" s="68" t="e">
        <f>VLOOKUP($A342,'[1]Sheet1'!$B$8:$I$263,7,FALSE)</f>
        <v>#N/A</v>
      </c>
      <c r="E343" s="68" t="e">
        <f>VLOOKUP($A342,'[1]Sheet1'!$B$8:$I$263,8,FALSE)</f>
        <v>#N/A</v>
      </c>
      <c r="F343" s="69" t="e">
        <f t="shared" si="31"/>
        <v>#N/A</v>
      </c>
    </row>
    <row r="344" spans="1:6" ht="12.75">
      <c r="A344" s="21" t="s">
        <v>136</v>
      </c>
      <c r="B344" s="28" t="s">
        <v>5</v>
      </c>
      <c r="C344" s="23">
        <v>0.08023610050804215</v>
      </c>
      <c r="D344" s="23">
        <v>0.059863669181871186</v>
      </c>
      <c r="E344" s="23">
        <v>0.06459052180461898</v>
      </c>
      <c r="F344" s="24">
        <f t="shared" si="31"/>
        <v>0.06823009716484411</v>
      </c>
    </row>
    <row r="345" spans="1:6" ht="12.75">
      <c r="A345" s="21"/>
      <c r="B345" s="25" t="s">
        <v>1</v>
      </c>
      <c r="C345" s="26">
        <f>VLOOKUP($A344,'[1]Sheet1'!$B$8:$I$263,6,FALSE)</f>
        <v>400081.073</v>
      </c>
      <c r="D345" s="29">
        <f>VLOOKUP($A344,'[1]Sheet1'!$B$8:$I$263,7,FALSE)</f>
        <v>424031.39400000003</v>
      </c>
      <c r="E345" s="29">
        <f>VLOOKUP($A344,'[1]Sheet1'!$B$8:$I$263,8,FALSE)</f>
        <v>451419.803</v>
      </c>
      <c r="F345" s="27">
        <f t="shared" si="31"/>
        <v>425177.42333333334</v>
      </c>
    </row>
    <row r="346" spans="1:6" ht="12.75">
      <c r="A346" s="21"/>
      <c r="B346" s="30"/>
      <c r="C346" s="31"/>
      <c r="D346" s="31"/>
      <c r="E346" s="31"/>
      <c r="F346" s="30"/>
    </row>
    <row r="347" spans="1:6" ht="12.75">
      <c r="A347" s="53"/>
      <c r="B347" s="17" t="s">
        <v>3</v>
      </c>
      <c r="C347" s="33">
        <f>C345+C341+C339+C337</f>
        <v>752164.1269999999</v>
      </c>
      <c r="D347" s="33">
        <f aca="true" t="shared" si="32" ref="D347:E347">D345+D341+D339+D337</f>
        <v>798023.3380000001</v>
      </c>
      <c r="E347" s="33">
        <f t="shared" si="32"/>
        <v>844118.6640000001</v>
      </c>
      <c r="F347" s="34">
        <f t="shared" si="31"/>
        <v>798102.043</v>
      </c>
    </row>
    <row r="348" spans="1:6" ht="12.75">
      <c r="A348" s="21" t="s">
        <v>137</v>
      </c>
      <c r="B348" s="28" t="s">
        <v>5</v>
      </c>
      <c r="C348" s="23">
        <v>0.2233405371584772</v>
      </c>
      <c r="D348" s="23">
        <v>0.05240588034414794</v>
      </c>
      <c r="E348" s="23">
        <v>0.054217102693298797</v>
      </c>
      <c r="F348" s="24">
        <f t="shared" si="31"/>
        <v>0.10998784006530797</v>
      </c>
    </row>
    <row r="349" spans="1:6" ht="12.75">
      <c r="A349" s="21"/>
      <c r="B349" s="25" t="s">
        <v>1</v>
      </c>
      <c r="C349" s="26">
        <f>VLOOKUP($A348,'[1]Sheet1'!$B$8:$I$263,6,FALSE)</f>
        <v>173677.59</v>
      </c>
      <c r="D349" s="29">
        <f>VLOOKUP($A348,'[1]Sheet1'!$B$8:$I$263,7,FALSE)</f>
        <v>182779.31699999998</v>
      </c>
      <c r="E349" s="29">
        <f>VLOOKUP($A348,'[1]Sheet1'!$B$8:$I$263,8,FALSE)</f>
        <v>192689.082</v>
      </c>
      <c r="F349" s="27">
        <f t="shared" si="31"/>
        <v>183048.66300000003</v>
      </c>
    </row>
    <row r="350" spans="1:6" ht="12.75">
      <c r="A350" s="21" t="s">
        <v>138</v>
      </c>
      <c r="B350" s="28" t="s">
        <v>5</v>
      </c>
      <c r="C350" s="23">
        <v>0.14014494999637742</v>
      </c>
      <c r="D350" s="23">
        <v>0.06073610875155159</v>
      </c>
      <c r="E350" s="23">
        <v>0.06343129013656547</v>
      </c>
      <c r="F350" s="24">
        <f t="shared" si="31"/>
        <v>0.08810411629483149</v>
      </c>
    </row>
    <row r="351" spans="1:6" ht="12.75">
      <c r="A351" s="21"/>
      <c r="B351" s="25" t="s">
        <v>1</v>
      </c>
      <c r="C351" s="26">
        <f>VLOOKUP($A350,'[1]Sheet1'!$B$8:$I$263,6,FALSE)</f>
        <v>119396.10800000001</v>
      </c>
      <c r="D351" s="29">
        <f>VLOOKUP($A350,'[1]Sheet1'!$B$8:$I$263,7,FALSE)</f>
        <v>126647.763</v>
      </c>
      <c r="E351" s="29">
        <f>VLOOKUP($A350,'[1]Sheet1'!$B$8:$I$263,8,FALSE)</f>
        <v>134681.194</v>
      </c>
      <c r="F351" s="27">
        <f t="shared" si="31"/>
        <v>126908.355</v>
      </c>
    </row>
    <row r="352" spans="1:6" ht="12.75">
      <c r="A352" s="21" t="s">
        <v>139</v>
      </c>
      <c r="B352" s="28" t="s">
        <v>5</v>
      </c>
      <c r="C352" s="23">
        <v>0.0415695878374769</v>
      </c>
      <c r="D352" s="23">
        <v>0.04668213542158882</v>
      </c>
      <c r="E352" s="23">
        <v>0.04671626119839552</v>
      </c>
      <c r="F352" s="24">
        <f t="shared" si="31"/>
        <v>0.044989328152487074</v>
      </c>
    </row>
    <row r="353" spans="1:6" ht="12.75">
      <c r="A353" s="21"/>
      <c r="B353" s="25" t="s">
        <v>1</v>
      </c>
      <c r="C353" s="26">
        <f>VLOOKUP($A352,'[1]Sheet1'!$B$8:$I$263,6,FALSE)</f>
        <v>345564.11899999995</v>
      </c>
      <c r="D353" s="29">
        <f>VLOOKUP($A352,'[1]Sheet1'!$B$8:$I$263,7,FALSE)</f>
        <v>361695.79</v>
      </c>
      <c r="E353" s="29">
        <f>VLOOKUP($A352,'[1]Sheet1'!$B$8:$I$263,8,FALSE)</f>
        <v>378592.865</v>
      </c>
      <c r="F353" s="27">
        <f t="shared" si="31"/>
        <v>361950.92466666666</v>
      </c>
    </row>
    <row r="354" spans="1:6" ht="12.75">
      <c r="A354" s="21" t="s">
        <v>140</v>
      </c>
      <c r="B354" s="28" t="s">
        <v>5</v>
      </c>
      <c r="C354" s="23">
        <v>0.06452100883876649</v>
      </c>
      <c r="D354" s="23">
        <v>0.059075905520886506</v>
      </c>
      <c r="E354" s="23">
        <v>0.059121935120598164</v>
      </c>
      <c r="F354" s="24">
        <f t="shared" si="31"/>
        <v>0.06090628316008372</v>
      </c>
    </row>
    <row r="355" spans="1:6" ht="12.75">
      <c r="A355" s="21"/>
      <c r="B355" s="25" t="s">
        <v>1</v>
      </c>
      <c r="C355" s="26">
        <f>VLOOKUP($A354,'[1]Sheet1'!$B$8:$I$263,6,FALSE)</f>
        <v>167896.70700000002</v>
      </c>
      <c r="D355" s="29">
        <f>VLOOKUP($A354,'[1]Sheet1'!$B$8:$I$263,7,FALSE)</f>
        <v>177815.357</v>
      </c>
      <c r="E355" s="29">
        <f>VLOOKUP($A354,'[1]Sheet1'!$B$8:$I$263,8,FALSE)</f>
        <v>188328.145</v>
      </c>
      <c r="F355" s="27">
        <f t="shared" si="31"/>
        <v>178013.40300000002</v>
      </c>
    </row>
    <row r="356" spans="1:6" ht="12.75">
      <c r="A356" s="21" t="s">
        <v>141</v>
      </c>
      <c r="B356" s="28" t="s">
        <v>5</v>
      </c>
      <c r="C356" s="23">
        <v>0.07304106816705283</v>
      </c>
      <c r="D356" s="23">
        <v>0.04769951680070685</v>
      </c>
      <c r="E356" s="23">
        <v>0.04608523943412568</v>
      </c>
      <c r="F356" s="24">
        <f t="shared" si="31"/>
        <v>0.05560860813396179</v>
      </c>
    </row>
    <row r="357" spans="1:6" ht="12.75">
      <c r="A357" s="21"/>
      <c r="B357" s="25" t="s">
        <v>1</v>
      </c>
      <c r="C357" s="26">
        <f>VLOOKUP($A356,'[1]Sheet1'!$B$8:$I$263,6,FALSE)</f>
        <v>83438.03600000001</v>
      </c>
      <c r="D357" s="29">
        <f>VLOOKUP($A356,'[1]Sheet1'!$B$8:$I$263,7,FALSE)</f>
        <v>87417.98999999999</v>
      </c>
      <c r="E357" s="29">
        <f>VLOOKUP($A356,'[1]Sheet1'!$B$8:$I$263,8,FALSE)</f>
        <v>91446.669</v>
      </c>
      <c r="F357" s="27">
        <f t="shared" si="31"/>
        <v>87434.23166666667</v>
      </c>
    </row>
    <row r="358" spans="1:6" ht="12.75">
      <c r="A358" s="21" t="s">
        <v>142</v>
      </c>
      <c r="B358" s="28" t="s">
        <v>5</v>
      </c>
      <c r="C358" s="23">
        <v>0.032791725887507374</v>
      </c>
      <c r="D358" s="23">
        <v>0.06254537719593369</v>
      </c>
      <c r="E358" s="23">
        <v>0.06261723545172836</v>
      </c>
      <c r="F358" s="24">
        <f t="shared" si="31"/>
        <v>0.052651446178389814</v>
      </c>
    </row>
    <row r="359" spans="1:6" ht="12.75">
      <c r="A359" s="21"/>
      <c r="B359" s="25" t="s">
        <v>1</v>
      </c>
      <c r="C359" s="26">
        <f>VLOOKUP($A358,'[1]Sheet1'!$B$8:$I$263,6,FALSE)</f>
        <v>397854.024</v>
      </c>
      <c r="D359" s="29">
        <f>VLOOKUP($A358,'[1]Sheet1'!$B$8:$I$263,7,FALSE)</f>
        <v>422737.954</v>
      </c>
      <c r="E359" s="29">
        <f>VLOOKUP($A358,'[1]Sheet1'!$B$8:$I$263,8,FALSE)</f>
        <v>449208.63599999994</v>
      </c>
      <c r="F359" s="27">
        <f t="shared" si="31"/>
        <v>423266.8713333334</v>
      </c>
    </row>
    <row r="360" spans="1:6" ht="12.75">
      <c r="A360" s="21"/>
      <c r="B360" s="30"/>
      <c r="C360" s="31"/>
      <c r="D360" s="31"/>
      <c r="E360" s="31"/>
      <c r="F360" s="30"/>
    </row>
    <row r="361" spans="1:6" ht="12.75">
      <c r="A361" s="53"/>
      <c r="B361" s="17" t="s">
        <v>3</v>
      </c>
      <c r="C361" s="33">
        <f>C359+C357+C355+C353+C351+C349</f>
        <v>1287826.584</v>
      </c>
      <c r="D361" s="33">
        <f aca="true" t="shared" si="33" ref="D361:E361">D359+D357+D355+D353+D351+D349</f>
        <v>1359094.171</v>
      </c>
      <c r="E361" s="33">
        <f t="shared" si="33"/>
        <v>1434946.5909999998</v>
      </c>
      <c r="F361" s="34">
        <f t="shared" si="31"/>
        <v>1360622.4486666666</v>
      </c>
    </row>
    <row r="362" spans="1:6" ht="12.75">
      <c r="A362" s="21" t="s">
        <v>143</v>
      </c>
      <c r="B362" s="28" t="s">
        <v>5</v>
      </c>
      <c r="C362" s="23">
        <v>0.06544616411124392</v>
      </c>
      <c r="D362" s="23">
        <v>0.16360875563582367</v>
      </c>
      <c r="E362" s="23">
        <v>0.0458023903634319</v>
      </c>
      <c r="F362" s="24">
        <f t="shared" si="31"/>
        <v>0.0916191033701665</v>
      </c>
    </row>
    <row r="363" spans="1:6" ht="12.75">
      <c r="A363" s="21"/>
      <c r="B363" s="25" t="s">
        <v>1</v>
      </c>
      <c r="C363" s="26">
        <f>VLOOKUP($A362,'[1]Sheet1'!$B$8:$I$263,6,FALSE)</f>
        <v>154153.60199999998</v>
      </c>
      <c r="D363" s="29">
        <f>VLOOKUP($A362,'[1]Sheet1'!$B$8:$I$263,7,FALSE)</f>
        <v>179374.481</v>
      </c>
      <c r="E363" s="29">
        <f>VLOOKUP($A362,'[1]Sheet1'!$B$8:$I$263,8,FALSE)</f>
        <v>187590.261</v>
      </c>
      <c r="F363" s="27">
        <f t="shared" si="31"/>
        <v>173706.11466666666</v>
      </c>
    </row>
    <row r="364" spans="1:6" ht="12.75">
      <c r="A364" s="21" t="s">
        <v>144</v>
      </c>
      <c r="B364" s="28" t="s">
        <v>5</v>
      </c>
      <c r="C364" s="23">
        <v>0.07494703728781023</v>
      </c>
      <c r="D364" s="23">
        <v>0.062458777194539225</v>
      </c>
      <c r="E364" s="23">
        <v>0.062461166824133676</v>
      </c>
      <c r="F364" s="24">
        <f t="shared" si="31"/>
        <v>0.06662232710216104</v>
      </c>
    </row>
    <row r="365" spans="1:6" ht="12.75">
      <c r="A365" s="21"/>
      <c r="B365" s="25" t="s">
        <v>1</v>
      </c>
      <c r="C365" s="26">
        <f>VLOOKUP($A364,'[1]Sheet1'!$B$8:$I$263,6,FALSE)</f>
        <v>306893.232</v>
      </c>
      <c r="D365" s="29">
        <f>VLOOKUP($A364,'[1]Sheet1'!$B$8:$I$263,7,FALSE)</f>
        <v>326061.40800000005</v>
      </c>
      <c r="E365" s="29">
        <f>VLOOKUP($A364,'[1]Sheet1'!$B$8:$I$263,8,FALSE)</f>
        <v>346427.584</v>
      </c>
      <c r="F365" s="27">
        <f t="shared" si="31"/>
        <v>326460.74133333337</v>
      </c>
    </row>
    <row r="366" spans="1:6" ht="12.75">
      <c r="A366" s="21" t="s">
        <v>145</v>
      </c>
      <c r="B366" s="28" t="s">
        <v>5</v>
      </c>
      <c r="C366" s="23">
        <v>0.09751937992484297</v>
      </c>
      <c r="D366" s="23">
        <v>0.06499774306437238</v>
      </c>
      <c r="E366" s="23">
        <v>0.06500375820254188</v>
      </c>
      <c r="F366" s="24">
        <f t="shared" si="31"/>
        <v>0.07584029373058575</v>
      </c>
    </row>
    <row r="367" spans="1:6" ht="12.75">
      <c r="A367" s="21"/>
      <c r="B367" s="25" t="s">
        <v>1</v>
      </c>
      <c r="C367" s="26">
        <f>VLOOKUP($A366,'[1]Sheet1'!$B$8:$I$263,6,FALSE)</f>
        <v>287566.908</v>
      </c>
      <c r="D367" s="29">
        <f>VLOOKUP($A366,'[1]Sheet1'!$B$8:$I$263,7,FALSE)</f>
        <v>306258.108</v>
      </c>
      <c r="E367" s="29">
        <f>VLOOKUP($A366,'[1]Sheet1'!$B$8:$I$263,8,FALSE)</f>
        <v>326166.03599999996</v>
      </c>
      <c r="F367" s="27">
        <f t="shared" si="31"/>
        <v>306663.684</v>
      </c>
    </row>
    <row r="368" spans="1:6" ht="12.75">
      <c r="A368" s="21" t="s">
        <v>146</v>
      </c>
      <c r="B368" s="28" t="s">
        <v>5</v>
      </c>
      <c r="C368" s="23">
        <v>0.11537099319885365</v>
      </c>
      <c r="D368" s="23">
        <v>-0.017063004764669175</v>
      </c>
      <c r="E368" s="23">
        <v>0.15863240785330102</v>
      </c>
      <c r="F368" s="24">
        <f t="shared" si="31"/>
        <v>0.08564679876249516</v>
      </c>
    </row>
    <row r="369" spans="1:6" ht="12.75">
      <c r="A369" s="21"/>
      <c r="B369" s="25" t="s">
        <v>1</v>
      </c>
      <c r="C369" s="26">
        <f>VLOOKUP($A368,'[1]Sheet1'!$B$8:$I$263,6,FALSE)</f>
        <v>130886.736</v>
      </c>
      <c r="D369" s="29">
        <f>VLOOKUP($A368,'[1]Sheet1'!$B$8:$I$263,7,FALSE)</f>
        <v>128653.41500000001</v>
      </c>
      <c r="E369" s="29">
        <f>VLOOKUP($A368,'[1]Sheet1'!$B$8:$I$263,8,FALSE)</f>
        <v>149062.016</v>
      </c>
      <c r="F369" s="27">
        <f t="shared" si="31"/>
        <v>136200.72233333334</v>
      </c>
    </row>
    <row r="370" spans="1:6" ht="12.75">
      <c r="A370" s="21" t="s">
        <v>147</v>
      </c>
      <c r="B370" s="28" t="s">
        <v>5</v>
      </c>
      <c r="C370" s="23">
        <v>0.06838588012313697</v>
      </c>
      <c r="D370" s="23">
        <v>0.039863311029481485</v>
      </c>
      <c r="E370" s="23">
        <v>0.05789589645349751</v>
      </c>
      <c r="F370" s="24">
        <f t="shared" si="31"/>
        <v>0.05538169586870532</v>
      </c>
    </row>
    <row r="371" spans="1:6" ht="12.75">
      <c r="A371" s="21"/>
      <c r="B371" s="25" t="s">
        <v>1</v>
      </c>
      <c r="C371" s="26">
        <f>VLOOKUP($A370,'[1]Sheet1'!$B$8:$I$263,6,FALSE)</f>
        <v>631768.896</v>
      </c>
      <c r="D371" s="29">
        <f>VLOOKUP($A370,'[1]Sheet1'!$B$8:$I$263,7,FALSE)</f>
        <v>656953.2960000001</v>
      </c>
      <c r="E371" s="29">
        <f>VLOOKUP($A370,'[1]Sheet1'!$B$8:$I$263,8,FALSE)</f>
        <v>694988.196</v>
      </c>
      <c r="F371" s="27">
        <f t="shared" si="31"/>
        <v>661236.796</v>
      </c>
    </row>
    <row r="372" spans="1:6" ht="12.75">
      <c r="A372" s="21"/>
      <c r="B372" s="30"/>
      <c r="C372" s="31"/>
      <c r="D372" s="31"/>
      <c r="E372" s="31"/>
      <c r="F372" s="30"/>
    </row>
    <row r="373" spans="1:6" ht="12.75">
      <c r="A373" s="53"/>
      <c r="B373" s="17" t="s">
        <v>3</v>
      </c>
      <c r="C373" s="33">
        <f>C371+C369+C367+C365+C363</f>
        <v>1511269.374</v>
      </c>
      <c r="D373" s="33">
        <f aca="true" t="shared" si="34" ref="D373:E373">D371+D369+D367+D365+D363</f>
        <v>1597300.708</v>
      </c>
      <c r="E373" s="33">
        <f t="shared" si="34"/>
        <v>1704234.093</v>
      </c>
      <c r="F373" s="34">
        <f t="shared" si="31"/>
        <v>1604268.0583333336</v>
      </c>
    </row>
    <row r="374" spans="1:6" ht="12.75">
      <c r="A374" s="21" t="s">
        <v>148</v>
      </c>
      <c r="B374" s="28" t="s">
        <v>5</v>
      </c>
      <c r="C374" s="23">
        <v>0.06160180971828103</v>
      </c>
      <c r="D374" s="23">
        <v>0.07837484471675456</v>
      </c>
      <c r="E374" s="23">
        <v>0.06921166882189311</v>
      </c>
      <c r="F374" s="24">
        <f t="shared" si="31"/>
        <v>0.0697294410856429</v>
      </c>
    </row>
    <row r="375" spans="1:6" ht="12.75">
      <c r="A375" s="21"/>
      <c r="B375" s="25" t="s">
        <v>1</v>
      </c>
      <c r="C375" s="26">
        <f>VLOOKUP($A374,'[1]Sheet1'!$B$8:$I$263,6,FALSE)</f>
        <v>128058.72900000002</v>
      </c>
      <c r="D375" s="29">
        <f>VLOOKUP($A374,'[1]Sheet1'!$B$8:$I$263,7,FALSE)</f>
        <v>138095.31199999998</v>
      </c>
      <c r="E375" s="29">
        <f>VLOOKUP($A374,'[1]Sheet1'!$B$8:$I$263,8,FALSE)</f>
        <v>147653.11899999998</v>
      </c>
      <c r="F375" s="27">
        <f t="shared" si="31"/>
        <v>137935.71999999997</v>
      </c>
    </row>
    <row r="376" spans="1:6" ht="12.75">
      <c r="A376" s="21" t="s">
        <v>149</v>
      </c>
      <c r="B376" s="28" t="s">
        <v>5</v>
      </c>
      <c r="C376" s="23">
        <v>0.07409603372592084</v>
      </c>
      <c r="D376" s="23">
        <v>0.06444622735952808</v>
      </c>
      <c r="E376" s="23">
        <v>0.06938618555654408</v>
      </c>
      <c r="F376" s="24">
        <f t="shared" si="31"/>
        <v>0.06930948221399767</v>
      </c>
    </row>
    <row r="377" spans="1:6" ht="12.75">
      <c r="A377" s="21"/>
      <c r="B377" s="25" t="s">
        <v>1</v>
      </c>
      <c r="C377" s="26">
        <f>VLOOKUP($A376,'[1]Sheet1'!$B$8:$I$263,6,FALSE)</f>
        <v>98165.07899999998</v>
      </c>
      <c r="D377" s="29">
        <f>VLOOKUP($A376,'[1]Sheet1'!$B$8:$I$263,7,FALSE)</f>
        <v>104491.44800000002</v>
      </c>
      <c r="E377" s="29">
        <f>VLOOKUP($A376,'[1]Sheet1'!$B$8:$I$263,8,FALSE)</f>
        <v>111741.711</v>
      </c>
      <c r="F377" s="27">
        <f t="shared" si="31"/>
        <v>104799.41266666667</v>
      </c>
    </row>
    <row r="378" spans="1:6" ht="12.75">
      <c r="A378" s="21" t="s">
        <v>150</v>
      </c>
      <c r="B378" s="28" t="s">
        <v>5</v>
      </c>
      <c r="C378" s="23">
        <v>0.08704827300886196</v>
      </c>
      <c r="D378" s="23">
        <v>0.0558507007474704</v>
      </c>
      <c r="E378" s="23">
        <v>0.05799975681977939</v>
      </c>
      <c r="F378" s="24">
        <f t="shared" si="31"/>
        <v>0.06696624352537059</v>
      </c>
    </row>
    <row r="379" spans="1:6" ht="12.75">
      <c r="A379" s="21"/>
      <c r="B379" s="25" t="s">
        <v>1</v>
      </c>
      <c r="C379" s="26">
        <f>VLOOKUP($A378,'[1]Sheet1'!$B$8:$I$263,6,FALSE)</f>
        <v>990053.021</v>
      </c>
      <c r="D379" s="29">
        <f>VLOOKUP($A378,'[1]Sheet1'!$B$8:$I$263,7,FALSE)</f>
        <v>1045348.176</v>
      </c>
      <c r="E379" s="29">
        <f>VLOOKUP($A378,'[1]Sheet1'!$B$8:$I$263,8,FALSE)</f>
        <v>1105978.116</v>
      </c>
      <c r="F379" s="27">
        <f t="shared" si="31"/>
        <v>1047126.4376666667</v>
      </c>
    </row>
    <row r="380" spans="1:6" ht="12.75">
      <c r="A380" s="21" t="s">
        <v>151</v>
      </c>
      <c r="B380" s="28" t="s">
        <v>5</v>
      </c>
      <c r="C380" s="23">
        <v>0.11103026284894495</v>
      </c>
      <c r="D380" s="23">
        <v>0.018611210303701546</v>
      </c>
      <c r="E380" s="23">
        <v>0.04600000148274312</v>
      </c>
      <c r="F380" s="24">
        <f t="shared" si="31"/>
        <v>0.058547158211796534</v>
      </c>
    </row>
    <row r="381" spans="1:6" ht="12.75">
      <c r="A381" s="21"/>
      <c r="B381" s="25" t="s">
        <v>1</v>
      </c>
      <c r="C381" s="26">
        <f>VLOOKUP($A380,'[1]Sheet1'!$B$8:$I$263,6,FALSE)</f>
        <v>117854.345</v>
      </c>
      <c r="D381" s="29">
        <f>VLOOKUP($A380,'[1]Sheet1'!$B$8:$I$263,7,FALSE)</f>
        <v>120047.757</v>
      </c>
      <c r="E381" s="29">
        <f>VLOOKUP($A380,'[1]Sheet1'!$B$8:$I$263,8,FALSE)</f>
        <v>125569.95399999998</v>
      </c>
      <c r="F381" s="27">
        <f t="shared" si="31"/>
        <v>121157.352</v>
      </c>
    </row>
    <row r="382" spans="1:6" ht="12.75">
      <c r="A382" s="21" t="s">
        <v>152</v>
      </c>
      <c r="B382" s="28" t="s">
        <v>5</v>
      </c>
      <c r="C382" s="23">
        <v>0.15661827377556123</v>
      </c>
      <c r="D382" s="23">
        <v>0.05915150703118815</v>
      </c>
      <c r="E382" s="23">
        <v>0.09981915881536087</v>
      </c>
      <c r="F382" s="24">
        <f t="shared" si="31"/>
        <v>0.10519631320737009</v>
      </c>
    </row>
    <row r="383" spans="1:6" ht="12.75">
      <c r="A383" s="21"/>
      <c r="B383" s="25" t="s">
        <v>1</v>
      </c>
      <c r="C383" s="26">
        <f>VLOOKUP($A382,'[1]Sheet1'!$B$8:$I$263,6,FALSE)</f>
        <v>328394</v>
      </c>
      <c r="D383" s="29">
        <f>VLOOKUP($A382,'[1]Sheet1'!$B$8:$I$263,7,FALSE)</f>
        <v>347819</v>
      </c>
      <c r="E383" s="29">
        <f>VLOOKUP($A382,'[1]Sheet1'!$B$8:$I$263,8,FALSE)</f>
        <v>382538</v>
      </c>
      <c r="F383" s="27">
        <f t="shared" si="31"/>
        <v>352917</v>
      </c>
    </row>
    <row r="384" spans="1:6" ht="12.75">
      <c r="A384" s="21"/>
      <c r="B384" s="30"/>
      <c r="C384" s="31"/>
      <c r="D384" s="31"/>
      <c r="E384" s="31"/>
      <c r="F384" s="30"/>
    </row>
    <row r="385" spans="1:6" ht="12.75">
      <c r="A385" s="21"/>
      <c r="B385" s="30"/>
      <c r="C385" s="31"/>
      <c r="D385" s="31"/>
      <c r="E385" s="31"/>
      <c r="F385" s="30"/>
    </row>
    <row r="386" spans="1:6" ht="12.75">
      <c r="A386" s="53"/>
      <c r="B386" s="17" t="s">
        <v>3</v>
      </c>
      <c r="C386" s="33">
        <f>C383+C381+C379+C377+C375</f>
        <v>1662525.1739999999</v>
      </c>
      <c r="D386" s="33">
        <f aca="true" t="shared" si="35" ref="D386:E386">D383+D381+D379+D377+D375</f>
        <v>1755801.693</v>
      </c>
      <c r="E386" s="33">
        <f t="shared" si="35"/>
        <v>1873480.8999999997</v>
      </c>
      <c r="F386" s="34">
        <f t="shared" si="31"/>
        <v>1763935.922333333</v>
      </c>
    </row>
    <row r="387" spans="1:6" ht="12.75">
      <c r="A387" s="21" t="s">
        <v>153</v>
      </c>
      <c r="B387" s="28" t="s">
        <v>5</v>
      </c>
      <c r="C387" s="23">
        <v>0.06799207184807092</v>
      </c>
      <c r="D387" s="23">
        <v>0.06999710148333191</v>
      </c>
      <c r="E387" s="23">
        <v>0.0700007042648316</v>
      </c>
      <c r="F387" s="24">
        <f t="shared" si="31"/>
        <v>0.06932995919874481</v>
      </c>
    </row>
    <row r="388" spans="1:6" ht="12.75">
      <c r="A388" s="21"/>
      <c r="B388" s="25" t="s">
        <v>1</v>
      </c>
      <c r="C388" s="26">
        <f>VLOOKUP($A387,'[1]Sheet1'!$B$8:$I$263,6,FALSE)</f>
        <v>135834.99599999998</v>
      </c>
      <c r="D388" s="29">
        <f>VLOOKUP($A387,'[1]Sheet1'!$B$8:$I$263,7,FALSE)</f>
        <v>145343.05199999997</v>
      </c>
      <c r="E388" s="29">
        <f>VLOOKUP($A387,'[1]Sheet1'!$B$8:$I$263,8,FALSE)</f>
        <v>155517.168</v>
      </c>
      <c r="F388" s="27">
        <f t="shared" si="31"/>
        <v>145565.072</v>
      </c>
    </row>
    <row r="389" spans="1:6" ht="12.75">
      <c r="A389" s="21" t="s">
        <v>154</v>
      </c>
      <c r="B389" s="28" t="s">
        <v>5</v>
      </c>
      <c r="C389" s="23">
        <v>0.09984878472232683</v>
      </c>
      <c r="D389" s="23">
        <v>0.006987500545616528</v>
      </c>
      <c r="E389" s="23">
        <v>0</v>
      </c>
      <c r="F389" s="24">
        <f t="shared" si="31"/>
        <v>0.035612095089314455</v>
      </c>
    </row>
    <row r="390" spans="1:6" ht="12.75">
      <c r="A390" s="21"/>
      <c r="B390" s="25" t="s">
        <v>1</v>
      </c>
      <c r="C390" s="26">
        <f>VLOOKUP($A389,'[1]Sheet1'!$B$8:$I$263,6,FALSE)</f>
        <v>212191.182</v>
      </c>
      <c r="D390" s="29">
        <f>VLOOKUP($A389,'[1]Sheet1'!$B$8:$I$263,7,FALSE)</f>
        <v>213673.86800000002</v>
      </c>
      <c r="E390" s="29">
        <f>VLOOKUP($A389,'[1]Sheet1'!$B$8:$I$263,8,FALSE)</f>
        <v>213673.86800000002</v>
      </c>
      <c r="F390" s="27">
        <f t="shared" si="31"/>
        <v>213179.63933333335</v>
      </c>
    </row>
    <row r="391" spans="1:6" ht="12.75">
      <c r="A391" s="21" t="s">
        <v>155</v>
      </c>
      <c r="B391" s="28" t="s">
        <v>5</v>
      </c>
      <c r="C391" s="23">
        <v>0.010084908667117778</v>
      </c>
      <c r="D391" s="23">
        <v>0.06499910178888033</v>
      </c>
      <c r="E391" s="23">
        <v>0.06499976355337474</v>
      </c>
      <c r="F391" s="24">
        <f t="shared" si="31"/>
        <v>0.04669459133645761</v>
      </c>
    </row>
    <row r="392" spans="1:6" ht="12.75">
      <c r="A392" s="21"/>
      <c r="B392" s="25" t="s">
        <v>1</v>
      </c>
      <c r="C392" s="26">
        <f>VLOOKUP($A391,'[1]Sheet1'!$B$8:$I$263,6,FALSE)</f>
        <v>144153.19199999998</v>
      </c>
      <c r="D392" s="29">
        <f>VLOOKUP($A391,'[1]Sheet1'!$B$8:$I$263,7,FALSE)</f>
        <v>153523.02</v>
      </c>
      <c r="E392" s="29">
        <f>VLOOKUP($A391,'[1]Sheet1'!$B$8:$I$263,8,FALSE)</f>
        <v>163501.98</v>
      </c>
      <c r="F392" s="27">
        <f t="shared" si="31"/>
        <v>153726.06399999998</v>
      </c>
    </row>
    <row r="393" spans="1:6" ht="12.75">
      <c r="A393" s="21" t="s">
        <v>156</v>
      </c>
      <c r="B393" s="28" t="s">
        <v>5</v>
      </c>
      <c r="C393" s="23">
        <v>0.14589176937511514</v>
      </c>
      <c r="D393" s="23">
        <v>0.05292276614240172</v>
      </c>
      <c r="E393" s="23">
        <v>0.05284511195592007</v>
      </c>
      <c r="F393" s="24">
        <f t="shared" si="31"/>
        <v>0.08388654915781231</v>
      </c>
    </row>
    <row r="394" spans="1:6" ht="12.75">
      <c r="A394" s="21"/>
      <c r="B394" s="25" t="s">
        <v>1</v>
      </c>
      <c r="C394" s="26">
        <f>VLOOKUP($A393,'[1]Sheet1'!$B$8:$I$263,6,FALSE)</f>
        <v>375134.7</v>
      </c>
      <c r="D394" s="29">
        <f>VLOOKUP($A393,'[1]Sheet1'!$B$8:$I$263,7,FALSE)</f>
        <v>394987.86600000004</v>
      </c>
      <c r="E394" s="29">
        <f>VLOOKUP($A393,'[1]Sheet1'!$B$8:$I$263,8,FALSE)</f>
        <v>415861.044</v>
      </c>
      <c r="F394" s="27">
        <f t="shared" si="31"/>
        <v>395327.87000000005</v>
      </c>
    </row>
    <row r="395" spans="1:6" ht="12.75">
      <c r="A395" s="21" t="s">
        <v>157</v>
      </c>
      <c r="B395" s="28" t="s">
        <v>5</v>
      </c>
      <c r="C395" s="23">
        <v>0.37250190585902415</v>
      </c>
      <c r="D395" s="23">
        <v>0.10432501745776236</v>
      </c>
      <c r="E395" s="23">
        <v>0.04974381556971137</v>
      </c>
      <c r="F395" s="24">
        <f t="shared" si="31"/>
        <v>0.1755235796288326</v>
      </c>
    </row>
    <row r="396" spans="1:6" ht="12.75">
      <c r="A396" s="21"/>
      <c r="B396" s="25" t="s">
        <v>1</v>
      </c>
      <c r="C396" s="26">
        <f>VLOOKUP($A395,'[1]Sheet1'!$B$8:$I$263,6,FALSE)</f>
        <v>239372.028</v>
      </c>
      <c r="D396" s="29">
        <f>VLOOKUP($A395,'[1]Sheet1'!$B$8:$I$263,7,FALSE)</f>
        <v>264344.519</v>
      </c>
      <c r="E396" s="29">
        <f>VLOOKUP($A395,'[1]Sheet1'!$B$8:$I$263,8,FALSE)</f>
        <v>277494.02400000003</v>
      </c>
      <c r="F396" s="27">
        <f t="shared" si="31"/>
        <v>260403.52366666668</v>
      </c>
    </row>
    <row r="397" spans="1:6" ht="12.75">
      <c r="A397" s="21" t="s">
        <v>158</v>
      </c>
      <c r="B397" s="28" t="s">
        <v>5</v>
      </c>
      <c r="C397" s="23">
        <v>0.13733419294904378</v>
      </c>
      <c r="D397" s="23">
        <v>-0.08311386777763068</v>
      </c>
      <c r="E397" s="23">
        <v>0.20257374978620804</v>
      </c>
      <c r="F397" s="24">
        <f t="shared" si="31"/>
        <v>0.08559802498587371</v>
      </c>
    </row>
    <row r="398" spans="1:6" ht="12.75">
      <c r="A398" s="21"/>
      <c r="B398" s="25" t="s">
        <v>1</v>
      </c>
      <c r="C398" s="26">
        <f>VLOOKUP($A397,'[1]Sheet1'!$B$8:$I$263,6,FALSE)</f>
        <v>122511.252</v>
      </c>
      <c r="D398" s="29">
        <f>VLOOKUP($A397,'[1]Sheet1'!$B$8:$I$263,7,FALSE)</f>
        <v>112328.868</v>
      </c>
      <c r="E398" s="29">
        <f>VLOOKUP($A397,'[1]Sheet1'!$B$8:$I$263,8,FALSE)</f>
        <v>135083.748</v>
      </c>
      <c r="F398" s="27">
        <f t="shared" si="31"/>
        <v>123307.956</v>
      </c>
    </row>
    <row r="399" spans="1:6" ht="12.75">
      <c r="A399" s="21"/>
      <c r="B399" s="30"/>
      <c r="C399" s="31"/>
      <c r="D399" s="31"/>
      <c r="E399" s="31"/>
      <c r="F399" s="30"/>
    </row>
    <row r="400" spans="1:6" ht="12.75">
      <c r="A400" s="53"/>
      <c r="B400" s="17" t="s">
        <v>3</v>
      </c>
      <c r="C400" s="33">
        <f>C398+C396+C394+C392+C390+C388</f>
        <v>1229197.35</v>
      </c>
      <c r="D400" s="33">
        <f aca="true" t="shared" si="36" ref="D400:E400">D398+D396+D394+D392+D390+D388</f>
        <v>1284201.193</v>
      </c>
      <c r="E400" s="33">
        <f t="shared" si="36"/>
        <v>1361131.832</v>
      </c>
      <c r="F400" s="45">
        <f aca="true" t="shared" si="37" ref="F400:F463">AVERAGE(C400:E400)</f>
        <v>1291510.125</v>
      </c>
    </row>
    <row r="401" spans="1:6" ht="12.75">
      <c r="A401" s="46"/>
      <c r="B401" s="44"/>
      <c r="C401" s="47"/>
      <c r="D401" s="47"/>
      <c r="E401" s="47"/>
      <c r="F401" s="48"/>
    </row>
    <row r="402" spans="1:6" ht="12.75">
      <c r="A402" s="49"/>
      <c r="B402" s="50"/>
      <c r="C402" s="51"/>
      <c r="D402" s="51"/>
      <c r="E402" s="51"/>
      <c r="F402" s="30"/>
    </row>
    <row r="403" spans="1:6" ht="12.75">
      <c r="A403" s="16"/>
      <c r="B403" s="17"/>
      <c r="C403" s="33"/>
      <c r="D403" s="33"/>
      <c r="E403" s="33"/>
      <c r="F403" s="17"/>
    </row>
    <row r="404" spans="1:6" ht="12.75">
      <c r="A404" s="16"/>
      <c r="B404" s="30"/>
      <c r="C404" s="31"/>
      <c r="D404" s="31"/>
      <c r="E404" s="31"/>
      <c r="F404" s="30"/>
    </row>
    <row r="405" spans="1:6" ht="12.75">
      <c r="A405" s="53"/>
      <c r="B405" s="17" t="s">
        <v>3</v>
      </c>
      <c r="C405" s="33">
        <v>0</v>
      </c>
      <c r="D405" s="33">
        <v>0</v>
      </c>
      <c r="E405" s="33">
        <v>0</v>
      </c>
      <c r="F405" s="34">
        <f t="shared" si="37"/>
        <v>0</v>
      </c>
    </row>
    <row r="406" spans="1:6" ht="12.75">
      <c r="A406" s="21" t="s">
        <v>159</v>
      </c>
      <c r="B406" s="28" t="s">
        <v>5</v>
      </c>
      <c r="C406" s="23">
        <v>0.042057126478743136</v>
      </c>
      <c r="D406" s="23">
        <v>-0.13489091061637867</v>
      </c>
      <c r="E406" s="23">
        <v>0</v>
      </c>
      <c r="F406" s="24">
        <f t="shared" si="37"/>
        <v>-0.03094459471254518</v>
      </c>
    </row>
    <row r="407" spans="1:6" ht="12.75">
      <c r="A407" s="21"/>
      <c r="B407" s="25" t="s">
        <v>1</v>
      </c>
      <c r="C407" s="26">
        <f>VLOOKUP($A406,'[1]Sheet1'!$B$8:$I$263,6,FALSE)</f>
        <v>171166.38100000002</v>
      </c>
      <c r="D407" s="29">
        <f>VLOOKUP($A406,'[1]Sheet1'!$B$8:$I$263,7,FALSE)</f>
        <v>148077.592</v>
      </c>
      <c r="E407" s="29">
        <f>VLOOKUP($A406,'[1]Sheet1'!$B$8:$I$263,8,FALSE)</f>
        <v>148077.592</v>
      </c>
      <c r="F407" s="27">
        <f t="shared" si="37"/>
        <v>155773.855</v>
      </c>
    </row>
    <row r="408" spans="1:6" ht="12.75">
      <c r="A408" s="21" t="s">
        <v>160</v>
      </c>
      <c r="B408" s="28" t="s">
        <v>5</v>
      </c>
      <c r="C408" s="23">
        <v>0.017164103343086993</v>
      </c>
      <c r="D408" s="23">
        <v>0.04600083036002076</v>
      </c>
      <c r="E408" s="23">
        <v>0.04600077491813663</v>
      </c>
      <c r="F408" s="24">
        <f t="shared" si="37"/>
        <v>0.0363885695404148</v>
      </c>
    </row>
    <row r="409" spans="1:6" ht="12.75">
      <c r="A409" s="21"/>
      <c r="B409" s="25" t="s">
        <v>1</v>
      </c>
      <c r="C409" s="26">
        <f>VLOOKUP($A408,'[1]Sheet1'!$B$8:$I$263,6,FALSE)</f>
        <v>227127.987</v>
      </c>
      <c r="D409" s="29">
        <f>VLOOKUP($A408,'[1]Sheet1'!$B$8:$I$263,7,FALSE)</f>
        <v>237576.063</v>
      </c>
      <c r="E409" s="29">
        <f>VLOOKUP($A408,'[1]Sheet1'!$B$8:$I$263,8,FALSE)</f>
        <v>248504.74600000004</v>
      </c>
      <c r="F409" s="27">
        <f t="shared" si="37"/>
        <v>237736.26533333337</v>
      </c>
    </row>
    <row r="410" spans="1:6" ht="12.75">
      <c r="A410" s="21" t="s">
        <v>161</v>
      </c>
      <c r="B410" s="28" t="s">
        <v>5</v>
      </c>
      <c r="C410" s="23">
        <v>0.04024875119026925</v>
      </c>
      <c r="D410" s="23">
        <v>0.070376348713898</v>
      </c>
      <c r="E410" s="23">
        <v>0.07014978923543312</v>
      </c>
      <c r="F410" s="24">
        <f t="shared" si="37"/>
        <v>0.060258296379866794</v>
      </c>
    </row>
    <row r="411" spans="1:6" ht="12.75">
      <c r="A411" s="21"/>
      <c r="B411" s="25" t="s">
        <v>1</v>
      </c>
      <c r="C411" s="26">
        <f>VLOOKUP($A410,'[1]Sheet1'!$B$8:$I$263,6,FALSE)</f>
        <v>199074.096</v>
      </c>
      <c r="D411" s="29">
        <f>VLOOKUP($A410,'[1]Sheet1'!$B$8:$I$263,7,FALSE)</f>
        <v>213084.204</v>
      </c>
      <c r="E411" s="29">
        <f>VLOOKUP($A410,'[1]Sheet1'!$B$8:$I$263,8,FALSE)</f>
        <v>228032.01600000003</v>
      </c>
      <c r="F411" s="27">
        <f t="shared" si="37"/>
        <v>213396.772</v>
      </c>
    </row>
    <row r="412" spans="1:6" ht="12.75">
      <c r="A412" s="21" t="s">
        <v>162</v>
      </c>
      <c r="B412" s="28" t="s">
        <v>5</v>
      </c>
      <c r="C412" s="23">
        <v>0.0716312375504956</v>
      </c>
      <c r="D412" s="23">
        <v>0.06250005684578255</v>
      </c>
      <c r="E412" s="23">
        <v>0.06259503641573458</v>
      </c>
      <c r="F412" s="24">
        <f t="shared" si="37"/>
        <v>0.06557544360400423</v>
      </c>
    </row>
    <row r="413" spans="1:6" ht="12.75">
      <c r="A413" s="21"/>
      <c r="B413" s="25" t="s">
        <v>1</v>
      </c>
      <c r="C413" s="26">
        <f>VLOOKUP($A412,'[1]Sheet1'!$B$8:$I$263,6,FALSE)</f>
        <v>96753</v>
      </c>
      <c r="D413" s="29">
        <f>VLOOKUP($A412,'[1]Sheet1'!$B$8:$I$263,7,FALSE)</f>
        <v>102800.068</v>
      </c>
      <c r="E413" s="29">
        <f>VLOOKUP($A412,'[1]Sheet1'!$B$8:$I$263,8,FALSE)</f>
        <v>109234.84199999999</v>
      </c>
      <c r="F413" s="27">
        <f t="shared" si="37"/>
        <v>102929.30333333333</v>
      </c>
    </row>
    <row r="414" spans="1:6" ht="12.75">
      <c r="A414" s="21" t="s">
        <v>163</v>
      </c>
      <c r="B414" s="28" t="s">
        <v>5</v>
      </c>
      <c r="C414" s="23">
        <v>0</v>
      </c>
      <c r="D414" s="23">
        <v>0.06096180037260687</v>
      </c>
      <c r="E414" s="23">
        <v>0.0647621736040626</v>
      </c>
      <c r="F414" s="24">
        <f t="shared" si="37"/>
        <v>0.04190799132555648</v>
      </c>
    </row>
    <row r="415" spans="1:6" ht="12.75">
      <c r="A415" s="21"/>
      <c r="B415" s="25" t="s">
        <v>1</v>
      </c>
      <c r="C415" s="26">
        <f>VLOOKUP($A414,'[1]Sheet1'!$B$8:$I$263,6,FALSE)</f>
        <v>247752.181</v>
      </c>
      <c r="D415" s="29">
        <f>VLOOKUP($A414,'[1]Sheet1'!$B$8:$I$263,7,FALSE)</f>
        <v>262855.6</v>
      </c>
      <c r="E415" s="29">
        <f>VLOOKUP($A414,'[1]Sheet1'!$B$8:$I$263,8,FALSE)</f>
        <v>279878.7</v>
      </c>
      <c r="F415" s="27">
        <f t="shared" si="37"/>
        <v>263495.4936666666</v>
      </c>
    </row>
    <row r="416" spans="1:6" ht="12.75">
      <c r="A416" s="21" t="s">
        <v>164</v>
      </c>
      <c r="B416" s="28" t="s">
        <v>5</v>
      </c>
      <c r="C416" s="23">
        <v>0.07630377402797126</v>
      </c>
      <c r="D416" s="23">
        <v>0.04600111497062481</v>
      </c>
      <c r="E416" s="23">
        <v>0.04397685300653305</v>
      </c>
      <c r="F416" s="24">
        <f t="shared" si="37"/>
        <v>0.05542724733504304</v>
      </c>
    </row>
    <row r="417" spans="1:6" ht="12.75">
      <c r="A417" s="21"/>
      <c r="B417" s="25" t="s">
        <v>1</v>
      </c>
      <c r="C417" s="26">
        <f>VLOOKUP($A416,'[1]Sheet1'!$B$8:$I$263,6,FALSE)</f>
        <v>68091.48</v>
      </c>
      <c r="D417" s="29">
        <f>VLOOKUP($A416,'[1]Sheet1'!$B$8:$I$263,7,FALSE)</f>
        <v>71223.764</v>
      </c>
      <c r="E417" s="29">
        <f>VLOOKUP($A416,'[1]Sheet1'!$B$8:$I$263,8,FALSE)</f>
        <v>74355.961</v>
      </c>
      <c r="F417" s="27">
        <f t="shared" si="37"/>
        <v>71223.735</v>
      </c>
    </row>
    <row r="418" spans="1:6" ht="12.75">
      <c r="A418" s="21" t="s">
        <v>165</v>
      </c>
      <c r="B418" s="28" t="s">
        <v>5</v>
      </c>
      <c r="C418" s="23">
        <v>0.06251365044050942</v>
      </c>
      <c r="D418" s="23">
        <v>-0.02607683140839226</v>
      </c>
      <c r="E418" s="23">
        <v>0.06251399246238716</v>
      </c>
      <c r="F418" s="24">
        <f t="shared" si="37"/>
        <v>0.032983603831501444</v>
      </c>
    </row>
    <row r="419" spans="1:6" ht="12.75">
      <c r="A419" s="21"/>
      <c r="B419" s="25" t="s">
        <v>1</v>
      </c>
      <c r="C419" s="26">
        <f>VLOOKUP($A418,'[1]Sheet1'!$B$8:$I$263,6,FALSE)</f>
        <v>628944.9720000001</v>
      </c>
      <c r="D419" s="29">
        <f>VLOOKUP($A418,'[1]Sheet1'!$B$8:$I$263,7,FALSE)</f>
        <v>612544.0800000001</v>
      </c>
      <c r="E419" s="29">
        <f>VLOOKUP($A418,'[1]Sheet1'!$B$8:$I$263,8,FALSE)</f>
        <v>650836.656</v>
      </c>
      <c r="F419" s="27">
        <f t="shared" si="37"/>
        <v>630775.236</v>
      </c>
    </row>
    <row r="420" spans="1:6" ht="12.75">
      <c r="A420" s="21" t="s">
        <v>166</v>
      </c>
      <c r="B420" s="28" t="s">
        <v>5</v>
      </c>
      <c r="C420" s="23">
        <v>0.1045848171729356</v>
      </c>
      <c r="D420" s="23">
        <v>0.10428678583459224</v>
      </c>
      <c r="E420" s="23">
        <v>0.09422324619283695</v>
      </c>
      <c r="F420" s="24">
        <f t="shared" si="37"/>
        <v>0.1010316164001216</v>
      </c>
    </row>
    <row r="421" spans="1:6" ht="12.75">
      <c r="A421" s="21"/>
      <c r="B421" s="25" t="s">
        <v>1</v>
      </c>
      <c r="C421" s="26">
        <f>VLOOKUP($A420,'[1]Sheet1'!$B$8:$I$263,6,FALSE)</f>
        <v>196889.892</v>
      </c>
      <c r="D421" s="29">
        <f>VLOOKUP($A420,'[1]Sheet1'!$B$8:$I$263,7,FALSE)</f>
        <v>217422.906</v>
      </c>
      <c r="E421" s="29">
        <f>VLOOKUP($A420,'[1]Sheet1'!$B$8:$I$263,8,FALSE)</f>
        <v>237909.19800000003</v>
      </c>
      <c r="F421" s="27">
        <f t="shared" si="37"/>
        <v>217407.33200000002</v>
      </c>
    </row>
    <row r="422" spans="1:6" ht="12.75">
      <c r="A422" s="21"/>
      <c r="B422" s="30"/>
      <c r="C422" s="31"/>
      <c r="D422" s="31"/>
      <c r="E422" s="31"/>
      <c r="F422" s="30"/>
    </row>
    <row r="423" spans="1:6" ht="12.75">
      <c r="A423" s="53"/>
      <c r="B423" s="17" t="s">
        <v>3</v>
      </c>
      <c r="C423" s="33">
        <f>C421+C419+C417+C415+C413+C411+C409+C407</f>
        <v>1835799.989</v>
      </c>
      <c r="D423" s="33">
        <f aca="true" t="shared" si="38" ref="D423:E423">D421+D419+D417+D415+D413+D411+D409+D407</f>
        <v>1865584.277</v>
      </c>
      <c r="E423" s="33">
        <f t="shared" si="38"/>
        <v>1976829.7110000001</v>
      </c>
      <c r="F423" s="34">
        <f t="shared" si="37"/>
        <v>1892737.9923333332</v>
      </c>
    </row>
    <row r="424" spans="1:6" ht="12.75">
      <c r="A424" s="21" t="s">
        <v>167</v>
      </c>
      <c r="B424" s="28" t="s">
        <v>5</v>
      </c>
      <c r="C424" s="23">
        <v>0.0874357747097773</v>
      </c>
      <c r="D424" s="23">
        <v>0.03961664783142655</v>
      </c>
      <c r="E424" s="23">
        <v>0.04700031379024789</v>
      </c>
      <c r="F424" s="24">
        <f t="shared" si="37"/>
        <v>0.05801757877715058</v>
      </c>
    </row>
    <row r="425" spans="1:6" ht="12.75">
      <c r="A425" s="21"/>
      <c r="B425" s="25" t="s">
        <v>1</v>
      </c>
      <c r="C425" s="26">
        <f>VLOOKUP($A424,'[1]Sheet1'!$B$8:$I$263,6,FALSE)</f>
        <v>180257.856</v>
      </c>
      <c r="D425" s="29">
        <f>VLOOKUP($A424,'[1]Sheet1'!$B$8:$I$263,7,FALSE)</f>
        <v>187399.068</v>
      </c>
      <c r="E425" s="29">
        <f>VLOOKUP($A424,'[1]Sheet1'!$B$8:$I$263,8,FALSE)</f>
        <v>196206.883</v>
      </c>
      <c r="F425" s="27">
        <f t="shared" si="37"/>
        <v>187954.60233333334</v>
      </c>
    </row>
    <row r="426" spans="1:6" ht="12.75">
      <c r="A426" s="21" t="s">
        <v>168</v>
      </c>
      <c r="B426" s="28" t="s">
        <v>5</v>
      </c>
      <c r="C426" s="23">
        <v>0.04458064563164137</v>
      </c>
      <c r="D426" s="23">
        <v>0.03811279636858649</v>
      </c>
      <c r="E426" s="23">
        <v>0.04799998340740298</v>
      </c>
      <c r="F426" s="24">
        <f t="shared" si="37"/>
        <v>0.04356447513587695</v>
      </c>
    </row>
    <row r="427" spans="1:6" ht="12.75">
      <c r="A427" s="21"/>
      <c r="B427" s="25" t="s">
        <v>1</v>
      </c>
      <c r="C427" s="26">
        <f>VLOOKUP($A426,'[1]Sheet1'!$B$8:$I$263,6,FALSE)</f>
        <v>994369.388</v>
      </c>
      <c r="D427" s="29">
        <f>VLOOKUP($A426,'[1]Sheet1'!$B$8:$I$263,7,FALSE)</f>
        <v>1032267.586</v>
      </c>
      <c r="E427" s="29">
        <f>VLOOKUP($A426,'[1]Sheet1'!$B$8:$I$263,8,FALSE)</f>
        <v>1081816.413</v>
      </c>
      <c r="F427" s="27">
        <f t="shared" si="37"/>
        <v>1036151.1290000001</v>
      </c>
    </row>
    <row r="428" spans="1:6" ht="12.75">
      <c r="A428" s="21" t="s">
        <v>169</v>
      </c>
      <c r="B428" s="28" t="s">
        <v>5</v>
      </c>
      <c r="C428" s="23">
        <v>0.056653180369048546</v>
      </c>
      <c r="D428" s="23">
        <v>0.07074112078753186</v>
      </c>
      <c r="E428" s="23">
        <v>0.048000806184169596</v>
      </c>
      <c r="F428" s="24">
        <f t="shared" si="37"/>
        <v>0.05846503578025</v>
      </c>
    </row>
    <row r="429" spans="1:6" ht="12.75">
      <c r="A429" s="21"/>
      <c r="B429" s="25" t="s">
        <v>1</v>
      </c>
      <c r="C429" s="26">
        <f>VLOOKUP($A428,'[1]Sheet1'!$B$8:$I$263,6,FALSE)</f>
        <v>633575.9810000001</v>
      </c>
      <c r="D429" s="29">
        <f>VLOOKUP($A428,'[1]Sheet1'!$B$8:$I$263,7,FALSE)</f>
        <v>678395.8560000001</v>
      </c>
      <c r="E429" s="29">
        <f>VLOOKUP($A428,'[1]Sheet1'!$B$8:$I$263,8,FALSE)</f>
        <v>710959.404</v>
      </c>
      <c r="F429" s="27">
        <f t="shared" si="37"/>
        <v>674310.4136666668</v>
      </c>
    </row>
    <row r="430" spans="1:6" ht="12.75">
      <c r="A430" s="21" t="s">
        <v>170</v>
      </c>
      <c r="B430" s="28" t="s">
        <v>5</v>
      </c>
      <c r="C430" s="23">
        <v>-0.1332000380412427</v>
      </c>
      <c r="D430" s="23">
        <v>0.1372207297858934</v>
      </c>
      <c r="E430" s="23">
        <v>0.054001555813703465</v>
      </c>
      <c r="F430" s="24">
        <f t="shared" si="37"/>
        <v>0.019340749186118052</v>
      </c>
    </row>
    <row r="431" spans="1:6" ht="12.75">
      <c r="A431" s="21"/>
      <c r="B431" s="25" t="s">
        <v>1</v>
      </c>
      <c r="C431" s="26">
        <f>VLOOKUP($A430,'[1]Sheet1'!$B$8:$I$263,6,FALSE)</f>
        <v>99537.46799999998</v>
      </c>
      <c r="D431" s="29">
        <f>VLOOKUP($A430,'[1]Sheet1'!$B$8:$I$263,7,FALSE)</f>
        <v>113196.07199999999</v>
      </c>
      <c r="E431" s="29">
        <f>VLOOKUP($A430,'[1]Sheet1'!$B$8:$I$263,8,FALSE)</f>
        <v>119308.83599999998</v>
      </c>
      <c r="F431" s="27">
        <f t="shared" si="37"/>
        <v>110680.79199999997</v>
      </c>
    </row>
    <row r="432" spans="1:6" ht="12.75">
      <c r="A432" s="21" t="s">
        <v>171</v>
      </c>
      <c r="B432" s="28" t="s">
        <v>5</v>
      </c>
      <c r="C432" s="23">
        <v>0.017370056650526326</v>
      </c>
      <c r="D432" s="23">
        <v>0.045941880052684896</v>
      </c>
      <c r="E432" s="23">
        <v>0.04599920302318409</v>
      </c>
      <c r="F432" s="24">
        <f t="shared" si="37"/>
        <v>0.0364370465754651</v>
      </c>
    </row>
    <row r="433" spans="1:6" ht="12.75">
      <c r="A433" s="21"/>
      <c r="B433" s="25" t="s">
        <v>1</v>
      </c>
      <c r="C433" s="26">
        <f>VLOOKUP($A432,'[1]Sheet1'!$B$8:$I$263,6,FALSE)</f>
        <v>160421.515</v>
      </c>
      <c r="D433" s="29">
        <f>VLOOKUP($A432,'[1]Sheet1'!$B$8:$I$263,7,FALSE)</f>
        <v>167791.581</v>
      </c>
      <c r="E433" s="29">
        <f>VLOOKUP($A432,'[1]Sheet1'!$B$8:$I$263,8,FALSE)</f>
        <v>175509.86000000004</v>
      </c>
      <c r="F433" s="27">
        <f t="shared" si="37"/>
        <v>167907.65200000003</v>
      </c>
    </row>
    <row r="434" spans="1:6" ht="12.75">
      <c r="A434" s="21" t="s">
        <v>172</v>
      </c>
      <c r="B434" s="28" t="s">
        <v>5</v>
      </c>
      <c r="C434" s="23">
        <v>-0.07000467501696142</v>
      </c>
      <c r="D434" s="23">
        <v>0.19502726230377232</v>
      </c>
      <c r="E434" s="23">
        <v>0.04599953100988791</v>
      </c>
      <c r="F434" s="24">
        <f t="shared" si="37"/>
        <v>0.05700737276556627</v>
      </c>
    </row>
    <row r="435" spans="1:6" ht="12.75">
      <c r="A435" s="21"/>
      <c r="B435" s="25" t="s">
        <v>1</v>
      </c>
      <c r="C435" s="26">
        <f>VLOOKUP($A434,'[1]Sheet1'!$B$8:$I$263,6,FALSE)</f>
        <v>232499.977</v>
      </c>
      <c r="D435" s="29">
        <f>VLOOKUP($A434,'[1]Sheet1'!$B$8:$I$263,7,FALSE)</f>
        <v>277843.81100000005</v>
      </c>
      <c r="E435" s="29">
        <f>VLOOKUP($A434,'[1]Sheet1'!$B$8:$I$263,8,FALSE)</f>
        <v>290624.496</v>
      </c>
      <c r="F435" s="27">
        <f t="shared" si="37"/>
        <v>266989.428</v>
      </c>
    </row>
    <row r="436" spans="1:6" ht="12.75">
      <c r="A436" s="21" t="s">
        <v>173</v>
      </c>
      <c r="B436" s="28" t="s">
        <v>5</v>
      </c>
      <c r="C436" s="23">
        <v>0.027120804834440005</v>
      </c>
      <c r="D436" s="23">
        <v>0.0324494992764589</v>
      </c>
      <c r="E436" s="23">
        <v>0.058000097999777706</v>
      </c>
      <c r="F436" s="24">
        <f t="shared" si="37"/>
        <v>0.039190134036892206</v>
      </c>
    </row>
    <row r="437" spans="1:6" ht="12.75">
      <c r="A437" s="21"/>
      <c r="B437" s="25" t="s">
        <v>1</v>
      </c>
      <c r="C437" s="26">
        <f>VLOOKUP($A436,'[1]Sheet1'!$B$8:$I$263,6,FALSE)</f>
        <v>156552.955</v>
      </c>
      <c r="D437" s="29">
        <f>VLOOKUP($A436,'[1]Sheet1'!$B$8:$I$263,7,FALSE)</f>
        <v>161633.02</v>
      </c>
      <c r="E437" s="29">
        <f>VLOOKUP($A436,'[1]Sheet1'!$B$8:$I$263,8,FALSE)</f>
        <v>171007.75100000002</v>
      </c>
      <c r="F437" s="27">
        <f t="shared" si="37"/>
        <v>163064.57533333334</v>
      </c>
    </row>
    <row r="438" spans="1:6" ht="12.75">
      <c r="A438" s="21"/>
      <c r="B438" s="30"/>
      <c r="C438" s="31"/>
      <c r="D438" s="31"/>
      <c r="E438" s="31"/>
      <c r="F438" s="30"/>
    </row>
    <row r="439" spans="1:6" ht="12.75">
      <c r="A439" s="53"/>
      <c r="B439" s="17" t="s">
        <v>3</v>
      </c>
      <c r="C439" s="33">
        <f>C437+C435+C433+C431+C429+C427+C425</f>
        <v>2457215.14</v>
      </c>
      <c r="D439" s="33">
        <f aca="true" t="shared" si="39" ref="D439:E439">D437+D435+D433+D431+D429+D427+D425</f>
        <v>2618526.994</v>
      </c>
      <c r="E439" s="33">
        <f t="shared" si="39"/>
        <v>2745433.6429999997</v>
      </c>
      <c r="F439" s="34">
        <f t="shared" si="37"/>
        <v>2607058.592333333</v>
      </c>
    </row>
    <row r="440" spans="1:6" ht="12.75">
      <c r="A440" s="21" t="s">
        <v>174</v>
      </c>
      <c r="B440" s="28" t="s">
        <v>5</v>
      </c>
      <c r="C440" s="23">
        <v>0.06250091646314299</v>
      </c>
      <c r="D440" s="23">
        <v>0.07499919010960118</v>
      </c>
      <c r="E440" s="23">
        <v>0.07499908857885472</v>
      </c>
      <c r="F440" s="24">
        <f t="shared" si="37"/>
        <v>0.07083306505053295</v>
      </c>
    </row>
    <row r="441" spans="1:6" ht="12.75">
      <c r="A441" s="21"/>
      <c r="B441" s="25" t="s">
        <v>1</v>
      </c>
      <c r="C441" s="26">
        <f>VLOOKUP($A440,'[1]Sheet1'!$B$8:$I$263,6,FALSE)</f>
        <v>204842.53199999998</v>
      </c>
      <c r="D441" s="29">
        <f>VLOOKUP($A440,'[1]Sheet1'!$B$8:$I$263,7,FALSE)</f>
        <v>220205.55600000004</v>
      </c>
      <c r="E441" s="29">
        <f>VLOOKUP($A440,'[1]Sheet1'!$B$8:$I$263,8,FALSE)</f>
        <v>236720.772</v>
      </c>
      <c r="F441" s="27">
        <f t="shared" si="37"/>
        <v>220589.62</v>
      </c>
    </row>
    <row r="442" spans="1:6" ht="12.75">
      <c r="A442" s="21" t="s">
        <v>175</v>
      </c>
      <c r="B442" s="28" t="s">
        <v>5</v>
      </c>
      <c r="C442" s="23">
        <v>0.045997515431361026</v>
      </c>
      <c r="D442" s="23">
        <v>0.06992203118155044</v>
      </c>
      <c r="E442" s="23">
        <v>0.06927169588788624</v>
      </c>
      <c r="F442" s="24">
        <f t="shared" si="37"/>
        <v>0.06173041416693257</v>
      </c>
    </row>
    <row r="443" spans="1:6" ht="12.75">
      <c r="A443" s="21"/>
      <c r="B443" s="25" t="s">
        <v>1</v>
      </c>
      <c r="C443" s="26">
        <f>VLOOKUP($A442,'[1]Sheet1'!$B$8:$I$263,6,FALSE)</f>
        <v>409927.079</v>
      </c>
      <c r="D443" s="29">
        <f>VLOOKUP($A442,'[1]Sheet1'!$B$8:$I$263,7,FALSE)</f>
        <v>438590.0129999999</v>
      </c>
      <c r="E443" s="29">
        <f>VLOOKUP($A442,'[1]Sheet1'!$B$8:$I$263,8,FALSE)</f>
        <v>468971.887</v>
      </c>
      <c r="F443" s="27">
        <f t="shared" si="37"/>
        <v>439162.99299999996</v>
      </c>
    </row>
    <row r="444" spans="1:6" ht="12.75">
      <c r="A444" s="21" t="s">
        <v>176</v>
      </c>
      <c r="B444" s="28" t="s">
        <v>5</v>
      </c>
      <c r="C444" s="23">
        <v>0.07455912862952681</v>
      </c>
      <c r="D444" s="23">
        <v>-0.03654759295898619</v>
      </c>
      <c r="E444" s="23">
        <v>0.05000000728681656</v>
      </c>
      <c r="F444" s="24">
        <f t="shared" si="37"/>
        <v>0.029337180985785725</v>
      </c>
    </row>
    <row r="445" spans="1:6" ht="12.75">
      <c r="A445" s="21"/>
      <c r="B445" s="25" t="s">
        <v>1</v>
      </c>
      <c r="C445" s="26">
        <f>VLOOKUP($A444,'[1]Sheet1'!$B$8:$I$263,6,FALSE)</f>
        <v>591125.906</v>
      </c>
      <c r="D445" s="29">
        <f>VLOOKUP($A444,'[1]Sheet1'!$B$8:$I$263,7,FALSE)</f>
        <v>569521.677</v>
      </c>
      <c r="E445" s="29">
        <f>VLOOKUP($A444,'[1]Sheet1'!$B$8:$I$263,8,FALSE)</f>
        <v>597997.765</v>
      </c>
      <c r="F445" s="27">
        <f t="shared" si="37"/>
        <v>586215.116</v>
      </c>
    </row>
    <row r="446" spans="1:6" ht="12.75">
      <c r="A446" s="21" t="s">
        <v>177</v>
      </c>
      <c r="B446" s="28" t="s">
        <v>5</v>
      </c>
      <c r="C446" s="23">
        <v>0.0754183835282221</v>
      </c>
      <c r="D446" s="23">
        <v>0.02144966253374568</v>
      </c>
      <c r="E446" s="23">
        <v>0.07456078743501515</v>
      </c>
      <c r="F446" s="24">
        <f t="shared" si="37"/>
        <v>0.05714294449899431</v>
      </c>
    </row>
    <row r="447" spans="1:6" ht="12.75">
      <c r="A447" s="21"/>
      <c r="B447" s="25" t="s">
        <v>1</v>
      </c>
      <c r="C447" s="26">
        <f>VLOOKUP($A446,'[1]Sheet1'!$B$8:$I$263,6,FALSE)</f>
        <v>1086635.464</v>
      </c>
      <c r="D447" s="29">
        <f>VLOOKUP($A446,'[1]Sheet1'!$B$8:$I$263,7,FALSE)</f>
        <v>1109943.428</v>
      </c>
      <c r="E447" s="29">
        <f>VLOOKUP($A446,'[1]Sheet1'!$B$8:$I$263,8,FALSE)</f>
        <v>1192701.6840000001</v>
      </c>
      <c r="F447" s="27">
        <f t="shared" si="37"/>
        <v>1129760.192</v>
      </c>
    </row>
    <row r="448" spans="1:6" ht="12.75">
      <c r="A448" s="21" t="s">
        <v>178</v>
      </c>
      <c r="B448" s="28" t="s">
        <v>5</v>
      </c>
      <c r="C448" s="23">
        <v>0.09343961504682737</v>
      </c>
      <c r="D448" s="23">
        <v>-0.0016321323902728354</v>
      </c>
      <c r="E448" s="23">
        <v>0.03639628160368645</v>
      </c>
      <c r="F448" s="24">
        <f t="shared" si="37"/>
        <v>0.042734588086746995</v>
      </c>
    </row>
    <row r="449" spans="1:6" ht="12.75">
      <c r="A449" s="21"/>
      <c r="B449" s="25" t="s">
        <v>1</v>
      </c>
      <c r="C449" s="26">
        <f>VLOOKUP($A448,'[1]Sheet1'!$B$8:$I$263,6,FALSE)</f>
        <v>154919.418</v>
      </c>
      <c r="D449" s="29">
        <f>VLOOKUP($A448,'[1]Sheet1'!$B$8:$I$263,7,FALSE)</f>
        <v>154666.569</v>
      </c>
      <c r="E449" s="29">
        <f>VLOOKUP($A448,'[1]Sheet1'!$B$8:$I$263,8,FALSE)</f>
        <v>160295.857</v>
      </c>
      <c r="F449" s="27">
        <f t="shared" si="37"/>
        <v>156627.28133333332</v>
      </c>
    </row>
    <row r="450" spans="1:6" ht="12.75">
      <c r="A450" s="21"/>
      <c r="B450" s="30"/>
      <c r="C450" s="31"/>
      <c r="D450" s="31"/>
      <c r="E450" s="31"/>
      <c r="F450" s="30"/>
    </row>
    <row r="451" spans="1:6" ht="12.75">
      <c r="A451" s="21"/>
      <c r="B451" s="30"/>
      <c r="C451" s="31"/>
      <c r="D451" s="31"/>
      <c r="E451" s="31"/>
      <c r="F451" s="30"/>
    </row>
    <row r="452" spans="1:6" ht="12.75">
      <c r="A452" s="53"/>
      <c r="B452" s="17" t="s">
        <v>3</v>
      </c>
      <c r="C452" s="33">
        <f>C449+C447+C445+C443+C441</f>
        <v>2447450.399</v>
      </c>
      <c r="D452" s="33">
        <f aca="true" t="shared" si="40" ref="D452:E452">D449+D447+D445+D443+D441</f>
        <v>2492927.243</v>
      </c>
      <c r="E452" s="33">
        <f t="shared" si="40"/>
        <v>2656687.9650000003</v>
      </c>
      <c r="F452" s="45">
        <f t="shared" si="37"/>
        <v>2532355.2023333334</v>
      </c>
    </row>
    <row r="453" spans="1:6" ht="12.75">
      <c r="A453" s="46"/>
      <c r="B453" s="44"/>
      <c r="C453" s="47"/>
      <c r="D453" s="47"/>
      <c r="E453" s="47"/>
      <c r="F453" s="48"/>
    </row>
    <row r="454" spans="1:6" ht="12.75">
      <c r="A454" s="49"/>
      <c r="B454" s="50"/>
      <c r="C454" s="51"/>
      <c r="D454" s="51"/>
      <c r="E454" s="51"/>
      <c r="F454" s="30"/>
    </row>
    <row r="455" spans="1:6" ht="12.75">
      <c r="A455" s="16"/>
      <c r="B455" s="17"/>
      <c r="C455" s="33"/>
      <c r="D455" s="33"/>
      <c r="E455" s="33"/>
      <c r="F455" s="17"/>
    </row>
    <row r="456" spans="1:6" ht="12.75">
      <c r="A456" s="16"/>
      <c r="B456" s="17"/>
      <c r="C456" s="33"/>
      <c r="D456" s="33"/>
      <c r="E456" s="33"/>
      <c r="F456" s="17"/>
    </row>
    <row r="457" spans="1:6" ht="12.75">
      <c r="A457" s="53"/>
      <c r="B457" s="17" t="s">
        <v>3</v>
      </c>
      <c r="C457" s="33">
        <v>0</v>
      </c>
      <c r="D457" s="33">
        <v>0</v>
      </c>
      <c r="E457" s="33">
        <v>0</v>
      </c>
      <c r="F457" s="34">
        <f t="shared" si="37"/>
        <v>0</v>
      </c>
    </row>
    <row r="458" spans="1:6" ht="12.75">
      <c r="A458" s="21" t="s">
        <v>179</v>
      </c>
      <c r="B458" s="28" t="s">
        <v>5</v>
      </c>
      <c r="C458" s="23">
        <v>0.33349202413006307</v>
      </c>
      <c r="D458" s="23">
        <v>0.053971262830982504</v>
      </c>
      <c r="E458" s="23">
        <v>0.05999998186588764</v>
      </c>
      <c r="F458" s="24">
        <f t="shared" si="37"/>
        <v>0.14915442294231107</v>
      </c>
    </row>
    <row r="459" spans="1:6" ht="12.75">
      <c r="A459" s="21"/>
      <c r="B459" s="25" t="s">
        <v>1</v>
      </c>
      <c r="C459" s="26">
        <f>VLOOKUP($A458,'[1]Sheet1'!$B$8:$I$263,6,FALSE)</f>
        <v>87899.055</v>
      </c>
      <c r="D459" s="29">
        <f>VLOOKUP($A458,'[1]Sheet1'!$B$8:$I$263,7,FALSE)</f>
        <v>92643.07799999998</v>
      </c>
      <c r="E459" s="29">
        <f>VLOOKUP($A458,'[1]Sheet1'!$B$8:$I$263,8,FALSE)</f>
        <v>98201.661</v>
      </c>
      <c r="F459" s="27">
        <f t="shared" si="37"/>
        <v>92914.598</v>
      </c>
    </row>
    <row r="460" spans="1:6" ht="12.75">
      <c r="A460" s="21" t="s">
        <v>180</v>
      </c>
      <c r="B460" s="28" t="s">
        <v>5</v>
      </c>
      <c r="C460" s="23">
        <v>0.1668346191318848</v>
      </c>
      <c r="D460" s="23">
        <v>0.05757339790094374</v>
      </c>
      <c r="E460" s="23">
        <v>0.06451602947652467</v>
      </c>
      <c r="F460" s="24">
        <f t="shared" si="37"/>
        <v>0.09630801550311774</v>
      </c>
    </row>
    <row r="461" spans="1:6" ht="12.75">
      <c r="A461" s="21"/>
      <c r="B461" s="25" t="s">
        <v>1</v>
      </c>
      <c r="C461" s="26">
        <f>VLOOKUP($A460,'[1]Sheet1'!$B$8:$I$263,6,FALSE)</f>
        <v>156254.19599999997</v>
      </c>
      <c r="D461" s="29">
        <f>VLOOKUP($A460,'[1]Sheet1'!$B$8:$I$263,7,FALSE)</f>
        <v>165250.28100000002</v>
      </c>
      <c r="E461" s="29">
        <f>VLOOKUP($A460,'[1]Sheet1'!$B$8:$I$263,8,FALSE)</f>
        <v>175911.573</v>
      </c>
      <c r="F461" s="27">
        <f t="shared" si="37"/>
        <v>165805.34999999998</v>
      </c>
    </row>
    <row r="462" spans="1:6" ht="12.75">
      <c r="A462" s="21" t="s">
        <v>181</v>
      </c>
      <c r="B462" s="28" t="s">
        <v>5</v>
      </c>
      <c r="C462" s="23">
        <v>0.029762776501281372</v>
      </c>
      <c r="D462" s="23">
        <v>6.296639807660803E-05</v>
      </c>
      <c r="E462" s="23">
        <v>0.04499989563990076</v>
      </c>
      <c r="F462" s="24">
        <f t="shared" si="37"/>
        <v>0.02494187951308625</v>
      </c>
    </row>
    <row r="463" spans="1:6" ht="12.75">
      <c r="A463" s="21"/>
      <c r="B463" s="25" t="s">
        <v>1</v>
      </c>
      <c r="C463" s="26">
        <f>VLOOKUP($A462,'[1]Sheet1'!$B$8:$I$263,6,FALSE)</f>
        <v>167438.51200000005</v>
      </c>
      <c r="D463" s="29">
        <f>VLOOKUP($A462,'[1]Sheet1'!$B$8:$I$263,7,FALSE)</f>
        <v>167449.055</v>
      </c>
      <c r="E463" s="29">
        <f>VLOOKUP($A462,'[1]Sheet1'!$B$8:$I$263,8,FALSE)</f>
        <v>174984.245</v>
      </c>
      <c r="F463" s="27">
        <f t="shared" si="37"/>
        <v>169957.27066666668</v>
      </c>
    </row>
    <row r="464" spans="1:6" ht="12.75">
      <c r="A464" s="21" t="s">
        <v>182</v>
      </c>
      <c r="B464" s="28" t="s">
        <v>5</v>
      </c>
      <c r="C464" s="23">
        <v>0.12708068681462445</v>
      </c>
      <c r="D464" s="23">
        <v>-0.036517270338776324</v>
      </c>
      <c r="E464" s="23">
        <v>0.02380494155164694</v>
      </c>
      <c r="F464" s="24">
        <f aca="true" t="shared" si="41" ref="F464:F527">AVERAGE(C464:E464)</f>
        <v>0.03812278600916502</v>
      </c>
    </row>
    <row r="465" spans="1:6" ht="12.75">
      <c r="A465" s="21"/>
      <c r="B465" s="25" t="s">
        <v>1</v>
      </c>
      <c r="C465" s="26">
        <f>VLOOKUP($A464,'[1]Sheet1'!$B$8:$I$263,6,FALSE)</f>
        <v>71343.476</v>
      </c>
      <c r="D465" s="29">
        <f>VLOOKUP($A464,'[1]Sheet1'!$B$8:$I$263,7,FALSE)</f>
        <v>68738.207</v>
      </c>
      <c r="E465" s="29">
        <f>VLOOKUP($A464,'[1]Sheet1'!$B$8:$I$263,8,FALSE)</f>
        <v>70374.516</v>
      </c>
      <c r="F465" s="27">
        <f t="shared" si="41"/>
        <v>70152.06633333334</v>
      </c>
    </row>
    <row r="466" spans="1:6" ht="12.75">
      <c r="A466" s="21"/>
      <c r="B466" s="30"/>
      <c r="C466" s="31"/>
      <c r="D466" s="31"/>
      <c r="E466" s="31"/>
      <c r="F466" s="30"/>
    </row>
    <row r="467" spans="1:6" ht="12.75">
      <c r="A467" s="53"/>
      <c r="B467" s="17" t="s">
        <v>3</v>
      </c>
      <c r="C467" s="33">
        <f>C465+C463+C461+C459</f>
        <v>482935.239</v>
      </c>
      <c r="D467" s="33">
        <f aca="true" t="shared" si="42" ref="D467:E467">D465+D463+D461+D459</f>
        <v>494080.621</v>
      </c>
      <c r="E467" s="33">
        <f t="shared" si="42"/>
        <v>519471.995</v>
      </c>
      <c r="F467" s="34">
        <f t="shared" si="41"/>
        <v>498829.285</v>
      </c>
    </row>
    <row r="468" spans="1:6" ht="12.75">
      <c r="A468" s="21" t="s">
        <v>183</v>
      </c>
      <c r="B468" s="28" t="s">
        <v>5</v>
      </c>
      <c r="C468" s="23">
        <v>0.18397616068919265</v>
      </c>
      <c r="D468" s="23">
        <v>0.05836241507567436</v>
      </c>
      <c r="E468" s="23">
        <v>0.05836415082433684</v>
      </c>
      <c r="F468" s="24">
        <f t="shared" si="41"/>
        <v>0.10023424219640127</v>
      </c>
    </row>
    <row r="469" spans="1:6" ht="12.75">
      <c r="A469" s="21"/>
      <c r="B469" s="25" t="s">
        <v>1</v>
      </c>
      <c r="C469" s="26">
        <f>VLOOKUP($A468,'[1]Sheet1'!$B$8:$I$263,6,FALSE)</f>
        <v>29767.531</v>
      </c>
      <c r="D469" s="29">
        <f>VLOOKUP($A468,'[1]Sheet1'!$B$8:$I$263,7,FALSE)</f>
        <v>31504.836000000003</v>
      </c>
      <c r="E469" s="29">
        <f>VLOOKUP($A468,'[1]Sheet1'!$B$8:$I$263,8,FALSE)</f>
        <v>33343.589</v>
      </c>
      <c r="F469" s="27">
        <f t="shared" si="41"/>
        <v>31538.652000000002</v>
      </c>
    </row>
    <row r="470" spans="1:6" ht="12.75">
      <c r="A470" s="21" t="s">
        <v>184</v>
      </c>
      <c r="B470" s="28" t="s">
        <v>5</v>
      </c>
      <c r="C470" s="23">
        <v>0.03790296795597855</v>
      </c>
      <c r="D470" s="23">
        <v>0.05315245451573376</v>
      </c>
      <c r="E470" s="23">
        <v>0.04600001058395114</v>
      </c>
      <c r="F470" s="24">
        <f t="shared" si="41"/>
        <v>0.045685144351887814</v>
      </c>
    </row>
    <row r="471" spans="1:6" ht="12.75">
      <c r="A471" s="21"/>
      <c r="B471" s="25" t="s">
        <v>1</v>
      </c>
      <c r="C471" s="26">
        <f>VLOOKUP($A470,'[1]Sheet1'!$B$8:$I$263,6,FALSE)</f>
        <v>99403.27399999999</v>
      </c>
      <c r="D471" s="29">
        <f>VLOOKUP($A470,'[1]Sheet1'!$B$8:$I$263,7,FALSE)</f>
        <v>104686.80200000001</v>
      </c>
      <c r="E471" s="29">
        <f>VLOOKUP($A470,'[1]Sheet1'!$B$8:$I$263,8,FALSE)</f>
        <v>109502.39600000001</v>
      </c>
      <c r="F471" s="27">
        <f t="shared" si="41"/>
        <v>104530.82400000001</v>
      </c>
    </row>
    <row r="472" spans="1:6" ht="12.75">
      <c r="A472" s="21" t="s">
        <v>185</v>
      </c>
      <c r="B472" s="28" t="s">
        <v>5</v>
      </c>
      <c r="C472" s="23">
        <v>0.03753420979605704</v>
      </c>
      <c r="D472" s="23">
        <v>0.06250002210164123</v>
      </c>
      <c r="E472" s="23">
        <v>0.06250026348622323</v>
      </c>
      <c r="F472" s="24">
        <f t="shared" si="41"/>
        <v>0.05417816512797383</v>
      </c>
    </row>
    <row r="473" spans="1:6" ht="12.75">
      <c r="A473" s="21"/>
      <c r="B473" s="25" t="s">
        <v>1</v>
      </c>
      <c r="C473" s="26">
        <f>VLOOKUP($A472,'[1]Sheet1'!$B$8:$I$263,6,FALSE)</f>
        <v>25450.598999999995</v>
      </c>
      <c r="D473" s="29">
        <f>VLOOKUP($A472,'[1]Sheet1'!$B$8:$I$263,7,FALSE)</f>
        <v>27041.262000000002</v>
      </c>
      <c r="E473" s="29">
        <f>VLOOKUP($A472,'[1]Sheet1'!$B$8:$I$263,8,FALSE)</f>
        <v>28731.347999999998</v>
      </c>
      <c r="F473" s="27">
        <f t="shared" si="41"/>
        <v>27074.403000000002</v>
      </c>
    </row>
    <row r="474" spans="1:6" ht="12.75">
      <c r="A474" s="21" t="s">
        <v>186</v>
      </c>
      <c r="B474" s="28" t="s">
        <v>5</v>
      </c>
      <c r="C474" s="23">
        <v>0.08989360705189188</v>
      </c>
      <c r="D474" s="23">
        <v>0.03915132364068049</v>
      </c>
      <c r="E474" s="23">
        <v>0.06172053448016983</v>
      </c>
      <c r="F474" s="24">
        <f t="shared" si="41"/>
        <v>0.06358848839091406</v>
      </c>
    </row>
    <row r="475" spans="1:6" ht="12.75">
      <c r="A475" s="21"/>
      <c r="B475" s="25" t="s">
        <v>1</v>
      </c>
      <c r="C475" s="26">
        <f>VLOOKUP($A474,'[1]Sheet1'!$B$8:$I$263,6,FALSE)</f>
        <v>43845.925</v>
      </c>
      <c r="D475" s="29">
        <f>VLOOKUP($A474,'[1]Sheet1'!$B$8:$I$263,7,FALSE)</f>
        <v>45562.55100000001</v>
      </c>
      <c r="E475" s="29">
        <f>VLOOKUP($A474,'[1]Sheet1'!$B$8:$I$263,8,FALSE)</f>
        <v>48374.696</v>
      </c>
      <c r="F475" s="27">
        <f t="shared" si="41"/>
        <v>45927.72400000001</v>
      </c>
    </row>
    <row r="476" spans="1:6" ht="12.75">
      <c r="A476" s="21" t="s">
        <v>187</v>
      </c>
      <c r="B476" s="28" t="s">
        <v>5</v>
      </c>
      <c r="C476" s="23">
        <v>0.012945521694822514</v>
      </c>
      <c r="D476" s="23">
        <v>0.046154572924521804</v>
      </c>
      <c r="E476" s="23">
        <v>0.06286724203038405</v>
      </c>
      <c r="F476" s="24">
        <f t="shared" si="41"/>
        <v>0.04065577888324279</v>
      </c>
    </row>
    <row r="477" spans="1:6" ht="12.75">
      <c r="A477" s="21"/>
      <c r="B477" s="25" t="s">
        <v>1</v>
      </c>
      <c r="C477" s="26">
        <f>VLOOKUP($A476,'[1]Sheet1'!$B$8:$I$263,6,FALSE)</f>
        <v>26968.617000000002</v>
      </c>
      <c r="D477" s="29">
        <f>VLOOKUP($A476,'[1]Sheet1'!$B$8:$I$263,7,FALSE)</f>
        <v>28213.342</v>
      </c>
      <c r="E477" s="29">
        <f>VLOOKUP($A476,'[1]Sheet1'!$B$8:$I$263,8,FALSE)</f>
        <v>29987.037</v>
      </c>
      <c r="F477" s="27">
        <f t="shared" si="41"/>
        <v>28389.665333333334</v>
      </c>
    </row>
    <row r="478" spans="1:6" ht="12.75">
      <c r="A478" s="21" t="s">
        <v>188</v>
      </c>
      <c r="B478" s="28" t="s">
        <v>5</v>
      </c>
      <c r="C478" s="23">
        <v>0.1597529931263999</v>
      </c>
      <c r="D478" s="23">
        <v>0.050045168994341103</v>
      </c>
      <c r="E478" s="23">
        <v>0.05894233450614395</v>
      </c>
      <c r="F478" s="24">
        <f t="shared" si="41"/>
        <v>0.08958016554229499</v>
      </c>
    </row>
    <row r="479" spans="1:6" ht="12.75">
      <c r="A479" s="21"/>
      <c r="B479" s="25" t="s">
        <v>1</v>
      </c>
      <c r="C479" s="26">
        <f>VLOOKUP($A478,'[1]Sheet1'!$B$8:$I$263,6,FALSE)</f>
        <v>31299.124999999996</v>
      </c>
      <c r="D479" s="29">
        <f>VLOOKUP($A478,'[1]Sheet1'!$B$8:$I$263,7,FALSE)</f>
        <v>32865.495</v>
      </c>
      <c r="E479" s="29">
        <f>VLOOKUP($A478,'[1]Sheet1'!$B$8:$I$263,8,FALSE)</f>
        <v>34802.664000000004</v>
      </c>
      <c r="F479" s="27">
        <f t="shared" si="41"/>
        <v>32989.094666666664</v>
      </c>
    </row>
    <row r="480" spans="1:6" ht="12.75">
      <c r="A480" s="21" t="s">
        <v>189</v>
      </c>
      <c r="B480" s="28" t="s">
        <v>5</v>
      </c>
      <c r="C480" s="23">
        <v>0.06151352627772484</v>
      </c>
      <c r="D480" s="23">
        <v>0.03875233860973125</v>
      </c>
      <c r="E480" s="23">
        <v>0.0551342750331626</v>
      </c>
      <c r="F480" s="24">
        <f t="shared" si="41"/>
        <v>0.05180004664020623</v>
      </c>
    </row>
    <row r="481" spans="1:6" ht="12.75">
      <c r="A481" s="21"/>
      <c r="B481" s="25" t="s">
        <v>1</v>
      </c>
      <c r="C481" s="26">
        <f>VLOOKUP($A480,'[1]Sheet1'!$B$8:$I$263,6,FALSE)</f>
        <v>42561.612</v>
      </c>
      <c r="D481" s="29">
        <f>VLOOKUP($A480,'[1]Sheet1'!$B$8:$I$263,7,FALSE)</f>
        <v>44210.974</v>
      </c>
      <c r="E481" s="29">
        <f>VLOOKUP($A480,'[1]Sheet1'!$B$8:$I$263,8,FALSE)</f>
        <v>46648.514</v>
      </c>
      <c r="F481" s="27">
        <f t="shared" si="41"/>
        <v>44473.700000000004</v>
      </c>
    </row>
    <row r="482" spans="1:6" ht="12.75">
      <c r="A482" s="21"/>
      <c r="B482" s="30"/>
      <c r="C482" s="31"/>
      <c r="D482" s="31"/>
      <c r="E482" s="31"/>
      <c r="F482" s="30"/>
    </row>
    <row r="483" spans="1:6" ht="12.75">
      <c r="A483" s="53"/>
      <c r="B483" s="17" t="s">
        <v>3</v>
      </c>
      <c r="C483" s="33">
        <f>C481+C479+C477+C475+C473+C471+C469</f>
        <v>299296.68299999996</v>
      </c>
      <c r="D483" s="33">
        <f aca="true" t="shared" si="43" ref="D483:E483">D481+D479+D477+D475+D473+D471+D469</f>
        <v>314085.26200000005</v>
      </c>
      <c r="E483" s="33">
        <f t="shared" si="43"/>
        <v>331390.244</v>
      </c>
      <c r="F483" s="34">
        <f t="shared" si="41"/>
        <v>314924.063</v>
      </c>
    </row>
    <row r="484" spans="1:6" ht="12.75">
      <c r="A484" s="21" t="s">
        <v>190</v>
      </c>
      <c r="B484" s="28" t="s">
        <v>5</v>
      </c>
      <c r="C484" s="23">
        <v>0.025221681411685938</v>
      </c>
      <c r="D484" s="23">
        <v>0.1274250178455478</v>
      </c>
      <c r="E484" s="23">
        <v>0.059428727641145124</v>
      </c>
      <c r="F484" s="24">
        <f t="shared" si="41"/>
        <v>0.07069180896612628</v>
      </c>
    </row>
    <row r="485" spans="1:6" ht="12.75">
      <c r="A485" s="21"/>
      <c r="B485" s="25" t="s">
        <v>1</v>
      </c>
      <c r="C485" s="26">
        <f>VLOOKUP($A484,'[1]Sheet1'!$B$8:$I$263,6,FALSE)</f>
        <v>38487.191</v>
      </c>
      <c r="D485" s="29">
        <f>VLOOKUP($A484,'[1]Sheet1'!$B$8:$I$263,7,FALSE)</f>
        <v>43391.422000000006</v>
      </c>
      <c r="E485" s="29">
        <f>VLOOKUP($A484,'[1]Sheet1'!$B$8:$I$263,8,FALSE)</f>
        <v>45970.119</v>
      </c>
      <c r="F485" s="27">
        <f t="shared" si="41"/>
        <v>42616.244000000006</v>
      </c>
    </row>
    <row r="486" spans="1:6" ht="12.75">
      <c r="A486" s="21" t="s">
        <v>191</v>
      </c>
      <c r="B486" s="28" t="s">
        <v>5</v>
      </c>
      <c r="C486" s="23">
        <v>0.14551323201970273</v>
      </c>
      <c r="D486" s="23">
        <v>-0.12874567426723155</v>
      </c>
      <c r="E486" s="23">
        <v>0.05999984782200329</v>
      </c>
      <c r="F486" s="24">
        <f t="shared" si="41"/>
        <v>0.025589135191491492</v>
      </c>
    </row>
    <row r="487" spans="1:6" ht="12.75">
      <c r="A487" s="21"/>
      <c r="B487" s="25" t="s">
        <v>1</v>
      </c>
      <c r="C487" s="26">
        <f>VLOOKUP($A486,'[1]Sheet1'!$B$8:$I$263,6,FALSE)</f>
        <v>60941.698</v>
      </c>
      <c r="D487" s="29">
        <f>VLOOKUP($A486,'[1]Sheet1'!$B$8:$I$263,7,FALSE)</f>
        <v>53095.718</v>
      </c>
      <c r="E487" s="29">
        <f>VLOOKUP($A486,'[1]Sheet1'!$B$8:$I$263,8,FALSE)</f>
        <v>56281.453</v>
      </c>
      <c r="F487" s="27">
        <f t="shared" si="41"/>
        <v>56772.956333333335</v>
      </c>
    </row>
    <row r="488" spans="1:6" ht="12.75">
      <c r="A488" s="21" t="s">
        <v>192</v>
      </c>
      <c r="B488" s="28" t="s">
        <v>5</v>
      </c>
      <c r="C488" s="23">
        <v>-0.06283028456478455</v>
      </c>
      <c r="D488" s="23">
        <v>0.05425270883831774</v>
      </c>
      <c r="E488" s="23">
        <v>0.06000375175659548</v>
      </c>
      <c r="F488" s="24">
        <f t="shared" si="41"/>
        <v>0.017142058676709555</v>
      </c>
    </row>
    <row r="489" spans="1:6" ht="12.75">
      <c r="A489" s="21"/>
      <c r="B489" s="25" t="s">
        <v>1</v>
      </c>
      <c r="C489" s="26">
        <f>VLOOKUP($A488,'[1]Sheet1'!$B$8:$I$263,6,FALSE)</f>
        <v>87750.623</v>
      </c>
      <c r="D489" s="29">
        <f>VLOOKUP($A488,'[1]Sheet1'!$B$8:$I$263,7,FALSE)</f>
        <v>92511.332</v>
      </c>
      <c r="E489" s="29">
        <f>VLOOKUP($A488,'[1]Sheet1'!$B$8:$I$263,8,FALSE)</f>
        <v>98062.35899999998</v>
      </c>
      <c r="F489" s="27">
        <f t="shared" si="41"/>
        <v>92774.77133333334</v>
      </c>
    </row>
    <row r="490" spans="1:6" ht="12.75">
      <c r="A490" s="21" t="s">
        <v>193</v>
      </c>
      <c r="B490" s="28" t="s">
        <v>5</v>
      </c>
      <c r="C490" s="23">
        <v>0.10327210813516106</v>
      </c>
      <c r="D490" s="23">
        <v>0.12359404451016606</v>
      </c>
      <c r="E490" s="23">
        <v>0.06000153854765899</v>
      </c>
      <c r="F490" s="24">
        <f t="shared" si="41"/>
        <v>0.09562256373099537</v>
      </c>
    </row>
    <row r="491" spans="1:6" ht="12.75">
      <c r="A491" s="21"/>
      <c r="B491" s="25" t="s">
        <v>1</v>
      </c>
      <c r="C491" s="26">
        <f>VLOOKUP($A490,'[1]Sheet1'!$B$8:$I$263,6,FALSE)</f>
        <v>25915.383</v>
      </c>
      <c r="D491" s="29">
        <f>VLOOKUP($A490,'[1]Sheet1'!$B$8:$I$263,7,FALSE)</f>
        <v>29118.370000000003</v>
      </c>
      <c r="E491" s="29">
        <f>VLOOKUP($A490,'[1]Sheet1'!$B$8:$I$263,8,FALSE)</f>
        <v>30865.517</v>
      </c>
      <c r="F491" s="27">
        <f t="shared" si="41"/>
        <v>28633.09</v>
      </c>
    </row>
    <row r="492" spans="1:6" ht="12.75">
      <c r="A492" s="21" t="s">
        <v>194</v>
      </c>
      <c r="B492" s="28" t="s">
        <v>5</v>
      </c>
      <c r="C492" s="23">
        <v>-0.22893616971381098</v>
      </c>
      <c r="D492" s="23">
        <v>0.1907967395997176</v>
      </c>
      <c r="E492" s="23">
        <v>0.05869526294081931</v>
      </c>
      <c r="F492" s="24">
        <f t="shared" si="41"/>
        <v>0.006851944275575311</v>
      </c>
    </row>
    <row r="493" spans="1:6" ht="12.75">
      <c r="A493" s="21"/>
      <c r="B493" s="25" t="s">
        <v>1</v>
      </c>
      <c r="C493" s="26">
        <f>VLOOKUP($A492,'[1]Sheet1'!$B$8:$I$263,6,FALSE)</f>
        <v>22358.358999999997</v>
      </c>
      <c r="D493" s="29">
        <f>VLOOKUP($A492,'[1]Sheet1'!$B$8:$I$263,7,FALSE)</f>
        <v>26624.261</v>
      </c>
      <c r="E493" s="29">
        <f>VLOOKUP($A492,'[1]Sheet1'!$B$8:$I$263,8,FALSE)</f>
        <v>28186.979</v>
      </c>
      <c r="F493" s="27">
        <f t="shared" si="41"/>
        <v>25723.199666666664</v>
      </c>
    </row>
    <row r="494" spans="1:6" ht="12.75">
      <c r="A494" s="21" t="s">
        <v>195</v>
      </c>
      <c r="B494" s="28" t="s">
        <v>5</v>
      </c>
      <c r="C494" s="23">
        <v>0.041770757548441256</v>
      </c>
      <c r="D494" s="23">
        <v>0.06519844392666978</v>
      </c>
      <c r="E494" s="23">
        <v>0.05340438193372254</v>
      </c>
      <c r="F494" s="24">
        <f t="shared" si="41"/>
        <v>0.05345786113627785</v>
      </c>
    </row>
    <row r="495" spans="1:6" ht="12.75">
      <c r="A495" s="21"/>
      <c r="B495" s="25" t="s">
        <v>1</v>
      </c>
      <c r="C495" s="26">
        <f>VLOOKUP($A494,'[1]Sheet1'!$B$8:$I$263,6,FALSE)</f>
        <v>31810.069000000003</v>
      </c>
      <c r="D495" s="29">
        <f>VLOOKUP($A494,'[1]Sheet1'!$B$8:$I$263,7,FALSE)</f>
        <v>33884.036</v>
      </c>
      <c r="E495" s="29">
        <f>VLOOKUP($A494,'[1]Sheet1'!$B$8:$I$263,8,FALSE)</f>
        <v>35693.592000000004</v>
      </c>
      <c r="F495" s="27">
        <f t="shared" si="41"/>
        <v>33795.899000000005</v>
      </c>
    </row>
    <row r="496" spans="1:6" ht="12.75">
      <c r="A496" s="21" t="s">
        <v>196</v>
      </c>
      <c r="B496" s="28" t="s">
        <v>5</v>
      </c>
      <c r="C496" s="23">
        <v>0.3350602238622278</v>
      </c>
      <c r="D496" s="23">
        <v>0.04500155518380597</v>
      </c>
      <c r="E496" s="23">
        <v>0.05500149826743961</v>
      </c>
      <c r="F496" s="24">
        <f t="shared" si="41"/>
        <v>0.14502109243782446</v>
      </c>
    </row>
    <row r="497" spans="1:6" ht="12.75">
      <c r="A497" s="21"/>
      <c r="B497" s="25" t="s">
        <v>1</v>
      </c>
      <c r="C497" s="26">
        <f>VLOOKUP($A496,'[1]Sheet1'!$B$8:$I$263,6,FALSE)</f>
        <v>47582.8</v>
      </c>
      <c r="D497" s="29">
        <f>VLOOKUP($A496,'[1]Sheet1'!$B$8:$I$263,7,FALSE)</f>
        <v>49724.100000000006</v>
      </c>
      <c r="E497" s="29">
        <f>VLOOKUP($A496,'[1]Sheet1'!$B$8:$I$263,8,FALSE)</f>
        <v>52459</v>
      </c>
      <c r="F497" s="27">
        <f t="shared" si="41"/>
        <v>49921.966666666674</v>
      </c>
    </row>
    <row r="498" spans="1:6" ht="12.75">
      <c r="A498" s="21" t="s">
        <v>197</v>
      </c>
      <c r="B498" s="28" t="s">
        <v>5</v>
      </c>
      <c r="C498" s="23">
        <v>0.08479261380090813</v>
      </c>
      <c r="D498" s="23">
        <v>0.05400007768962518</v>
      </c>
      <c r="E498" s="23">
        <v>0.054000040493807334</v>
      </c>
      <c r="F498" s="24">
        <f t="shared" si="41"/>
        <v>0.06426424399478022</v>
      </c>
    </row>
    <row r="499" spans="1:6" ht="12.75">
      <c r="A499" s="21"/>
      <c r="B499" s="25" t="s">
        <v>1</v>
      </c>
      <c r="C499" s="26">
        <f>VLOOKUP($A498,'[1]Sheet1'!$B$8:$I$263,6,FALSE)</f>
        <v>71695.54499999998</v>
      </c>
      <c r="D499" s="29">
        <f>VLOOKUP($A498,'[1]Sheet1'!$B$8:$I$263,7,FALSE)</f>
        <v>75567.11</v>
      </c>
      <c r="E499" s="29">
        <f>VLOOKUP($A498,'[1]Sheet1'!$B$8:$I$263,8,FALSE)</f>
        <v>79647.737</v>
      </c>
      <c r="F499" s="27">
        <f t="shared" si="41"/>
        <v>75636.79733333332</v>
      </c>
    </row>
    <row r="500" spans="1:6" ht="12.75">
      <c r="A500" s="21" t="s">
        <v>198</v>
      </c>
      <c r="B500" s="28" t="s">
        <v>5</v>
      </c>
      <c r="C500" s="23">
        <v>0.06528257596400155</v>
      </c>
      <c r="D500" s="23">
        <v>0.06276588349108643</v>
      </c>
      <c r="E500" s="23">
        <v>0.04999999885642169</v>
      </c>
      <c r="F500" s="24">
        <f t="shared" si="41"/>
        <v>0.05934948610383656</v>
      </c>
    </row>
    <row r="501" spans="1:6" ht="12.75">
      <c r="A501" s="21"/>
      <c r="B501" s="25" t="s">
        <v>1</v>
      </c>
      <c r="C501" s="26">
        <f>VLOOKUP($A500,'[1]Sheet1'!$B$8:$I$263,6,FALSE)</f>
        <v>41140.2</v>
      </c>
      <c r="D501" s="29">
        <f>VLOOKUP($A500,'[1]Sheet1'!$B$8:$I$263,7,FALSE)</f>
        <v>43722.40099999999</v>
      </c>
      <c r="E501" s="29">
        <f>VLOOKUP($A500,'[1]Sheet1'!$B$8:$I$263,8,FALSE)</f>
        <v>45908.521</v>
      </c>
      <c r="F501" s="27">
        <f t="shared" si="41"/>
        <v>43590.374</v>
      </c>
    </row>
    <row r="502" spans="1:6" ht="12.75">
      <c r="A502" s="21"/>
      <c r="B502" s="30"/>
      <c r="C502" s="31"/>
      <c r="D502" s="31"/>
      <c r="E502" s="31"/>
      <c r="F502" s="30"/>
    </row>
    <row r="503" spans="1:6" ht="12.75">
      <c r="A503" s="53"/>
      <c r="B503" s="17" t="s">
        <v>3</v>
      </c>
      <c r="C503" s="33">
        <f>C501+C499+C497+C495+C493+C491+C489+C487+C485</f>
        <v>427681.86799999996</v>
      </c>
      <c r="D503" s="33">
        <f aca="true" t="shared" si="44" ref="D503:E503">D501+D499+D497+D495+D493+D491+D489+D487+D485</f>
        <v>447638.75</v>
      </c>
      <c r="E503" s="33">
        <f t="shared" si="44"/>
        <v>473075.277</v>
      </c>
      <c r="F503" s="34">
        <f t="shared" si="41"/>
        <v>449465.29833333334</v>
      </c>
    </row>
    <row r="504" spans="1:6" ht="12.75">
      <c r="A504" s="21" t="s">
        <v>199</v>
      </c>
      <c r="B504" s="28" t="s">
        <v>5</v>
      </c>
      <c r="C504" s="23">
        <v>-0.08200328677597604</v>
      </c>
      <c r="D504" s="23">
        <v>0.23620209155575622</v>
      </c>
      <c r="E504" s="23">
        <v>0</v>
      </c>
      <c r="F504" s="24">
        <f t="shared" si="41"/>
        <v>0.05139960159326006</v>
      </c>
    </row>
    <row r="505" spans="1:6" ht="12.75">
      <c r="A505" s="21"/>
      <c r="B505" s="25" t="s">
        <v>1</v>
      </c>
      <c r="C505" s="26">
        <f>VLOOKUP($A504,'[1]Sheet1'!$B$8:$I$263,6,FALSE)</f>
        <v>105315.672</v>
      </c>
      <c r="D505" s="29">
        <f>VLOOKUP($A504,'[1]Sheet1'!$B$8:$I$263,7,FALSE)</f>
        <v>130191.454</v>
      </c>
      <c r="E505" s="29">
        <f>VLOOKUP($A504,'[1]Sheet1'!$B$8:$I$263,8,FALSE)</f>
        <v>130191.454</v>
      </c>
      <c r="F505" s="27">
        <f t="shared" si="41"/>
        <v>121899.52666666666</v>
      </c>
    </row>
    <row r="506" spans="1:6" ht="12.75">
      <c r="A506" s="21" t="s">
        <v>200</v>
      </c>
      <c r="B506" s="28" t="s">
        <v>5</v>
      </c>
      <c r="C506" s="23">
        <v>0.059294571608714305</v>
      </c>
      <c r="D506" s="23">
        <v>0.05620379841762799</v>
      </c>
      <c r="E506" s="23">
        <v>0.061735267907711736</v>
      </c>
      <c r="F506" s="24">
        <f t="shared" si="41"/>
        <v>0.05907787931135134</v>
      </c>
    </row>
    <row r="507" spans="1:6" ht="12.75">
      <c r="A507" s="21"/>
      <c r="B507" s="25" t="s">
        <v>1</v>
      </c>
      <c r="C507" s="26">
        <f>VLOOKUP($A506,'[1]Sheet1'!$B$8:$I$263,6,FALSE)</f>
        <v>32697.879000000004</v>
      </c>
      <c r="D507" s="29">
        <f>VLOOKUP($A506,'[1]Sheet1'!$B$8:$I$263,7,FALSE)</f>
        <v>34535.623999999996</v>
      </c>
      <c r="E507" s="29">
        <f>VLOOKUP($A506,'[1]Sheet1'!$B$8:$I$263,8,FALSE)</f>
        <v>36667.689999999995</v>
      </c>
      <c r="F507" s="27">
        <f t="shared" si="41"/>
        <v>34633.731</v>
      </c>
    </row>
    <row r="508" spans="1:6" ht="12.75">
      <c r="A508" s="21" t="s">
        <v>201</v>
      </c>
      <c r="B508" s="28" t="s">
        <v>5</v>
      </c>
      <c r="C508" s="23">
        <v>0.1047097036383385</v>
      </c>
      <c r="D508" s="23">
        <v>0.06406479744667255</v>
      </c>
      <c r="E508" s="23">
        <v>0.043680141896775736</v>
      </c>
      <c r="F508" s="24">
        <f t="shared" si="41"/>
        <v>0.07081821432726226</v>
      </c>
    </row>
    <row r="509" spans="1:6" ht="12.75">
      <c r="A509" s="21"/>
      <c r="B509" s="25" t="s">
        <v>1</v>
      </c>
      <c r="C509" s="26">
        <f>VLOOKUP($A508,'[1]Sheet1'!$B$8:$I$263,6,FALSE)</f>
        <v>88407.92799999999</v>
      </c>
      <c r="D509" s="29">
        <f>VLOOKUP($A508,'[1]Sheet1'!$B$8:$I$263,7,FALSE)</f>
        <v>94071.764</v>
      </c>
      <c r="E509" s="29">
        <f>VLOOKUP($A508,'[1]Sheet1'!$B$8:$I$263,8,FALSE)</f>
        <v>98180.832</v>
      </c>
      <c r="F509" s="27">
        <f t="shared" si="41"/>
        <v>93553.50799999999</v>
      </c>
    </row>
    <row r="510" spans="1:6" ht="12.75">
      <c r="A510" s="21" t="s">
        <v>202</v>
      </c>
      <c r="B510" s="28" t="s">
        <v>5</v>
      </c>
      <c r="C510" s="23">
        <v>0.07160324445526357</v>
      </c>
      <c r="D510" s="23">
        <v>0.0534437145122703</v>
      </c>
      <c r="E510" s="23">
        <v>0.06870640139498962</v>
      </c>
      <c r="F510" s="24">
        <f t="shared" si="41"/>
        <v>0.0645844534541745</v>
      </c>
    </row>
    <row r="511" spans="1:6" ht="12.75">
      <c r="A511" s="21"/>
      <c r="B511" s="25" t="s">
        <v>1</v>
      </c>
      <c r="C511" s="26">
        <f>VLOOKUP($A510,'[1]Sheet1'!$B$8:$I$263,6,FALSE)</f>
        <v>37751.604999999996</v>
      </c>
      <c r="D511" s="29">
        <f>VLOOKUP($A510,'[1]Sheet1'!$B$8:$I$263,7,FALSE)</f>
        <v>39769.19099999999</v>
      </c>
      <c r="E511" s="29">
        <f>VLOOKUP($A510,'[1]Sheet1'!$B$8:$I$263,8,FALSE)</f>
        <v>42501.589</v>
      </c>
      <c r="F511" s="27">
        <f t="shared" si="41"/>
        <v>40007.46166666666</v>
      </c>
    </row>
    <row r="512" spans="1:6" ht="12.75">
      <c r="A512" s="21" t="s">
        <v>203</v>
      </c>
      <c r="B512" s="28" t="s">
        <v>5</v>
      </c>
      <c r="C512" s="23">
        <v>0.09522456498842655</v>
      </c>
      <c r="D512" s="23">
        <v>0.07468969812383393</v>
      </c>
      <c r="E512" s="23">
        <v>0.040061324789174346</v>
      </c>
      <c r="F512" s="24">
        <f t="shared" si="41"/>
        <v>0.06999186263381162</v>
      </c>
    </row>
    <row r="513" spans="1:6" ht="12.75">
      <c r="A513" s="21"/>
      <c r="B513" s="25" t="s">
        <v>1</v>
      </c>
      <c r="C513" s="26">
        <f>VLOOKUP($A512,'[1]Sheet1'!$B$8:$I$263,6,FALSE)</f>
        <v>328969.89300000004</v>
      </c>
      <c r="D513" s="29">
        <f>VLOOKUP($A512,'[1]Sheet1'!$B$8:$I$263,7,FALSE)</f>
        <v>353540.555</v>
      </c>
      <c r="E513" s="29">
        <f>VLOOKUP($A512,'[1]Sheet1'!$B$8:$I$263,8,FALSE)</f>
        <v>367703.85799999995</v>
      </c>
      <c r="F513" s="27">
        <f t="shared" si="41"/>
        <v>350071.4353333334</v>
      </c>
    </row>
    <row r="514" spans="1:6" ht="12.75">
      <c r="A514" s="21" t="s">
        <v>204</v>
      </c>
      <c r="B514" s="28" t="s">
        <v>5</v>
      </c>
      <c r="C514" s="23">
        <v>0.04879826661573513</v>
      </c>
      <c r="D514" s="23">
        <v>0.05673336811022058</v>
      </c>
      <c r="E514" s="23">
        <v>0.05545488901754601</v>
      </c>
      <c r="F514" s="24">
        <f t="shared" si="41"/>
        <v>0.05366217458116724</v>
      </c>
    </row>
    <row r="515" spans="1:6" ht="12.75">
      <c r="A515" s="21"/>
      <c r="B515" s="25" t="s">
        <v>1</v>
      </c>
      <c r="C515" s="26">
        <f>VLOOKUP($A514,'[1]Sheet1'!$B$8:$I$263,6,FALSE)</f>
        <v>53633.322</v>
      </c>
      <c r="D515" s="29">
        <f>VLOOKUP($A514,'[1]Sheet1'!$B$8:$I$263,7,FALSE)</f>
        <v>56676.12099999999</v>
      </c>
      <c r="E515" s="29">
        <f>VLOOKUP($A514,'[1]Sheet1'!$B$8:$I$263,8,FALSE)</f>
        <v>59819.089</v>
      </c>
      <c r="F515" s="27">
        <f t="shared" si="41"/>
        <v>56709.51066666667</v>
      </c>
    </row>
    <row r="516" spans="1:6" ht="12.75">
      <c r="A516" s="21"/>
      <c r="B516" s="30"/>
      <c r="C516" s="31"/>
      <c r="D516" s="31"/>
      <c r="E516" s="31"/>
      <c r="F516" s="30"/>
    </row>
    <row r="517" spans="1:6" ht="12.75">
      <c r="A517" s="21"/>
      <c r="B517" s="30"/>
      <c r="C517" s="31"/>
      <c r="D517" s="31"/>
      <c r="E517" s="31"/>
      <c r="F517" s="30"/>
    </row>
    <row r="518" spans="1:6" ht="12.75">
      <c r="A518" s="53"/>
      <c r="B518" s="17" t="s">
        <v>3</v>
      </c>
      <c r="C518" s="33">
        <f>C515+C513+C511+C509+C507+C505</f>
        <v>646776.299</v>
      </c>
      <c r="D518" s="33">
        <f aca="true" t="shared" si="45" ref="D518:E518">D515+D513+D511+D509+D507+D505</f>
        <v>708784.7089999999</v>
      </c>
      <c r="E518" s="33">
        <f t="shared" si="45"/>
        <v>735064.5119999999</v>
      </c>
      <c r="F518" s="34">
        <f t="shared" si="41"/>
        <v>696875.1733333332</v>
      </c>
    </row>
    <row r="519" spans="1:6" ht="12.75">
      <c r="A519" s="21" t="s">
        <v>205</v>
      </c>
      <c r="B519" s="28" t="s">
        <v>5</v>
      </c>
      <c r="C519" s="23">
        <v>0.07260041271388228</v>
      </c>
      <c r="D519" s="23">
        <v>0.0668557862225567</v>
      </c>
      <c r="E519" s="23">
        <v>0.056574572375499135</v>
      </c>
      <c r="F519" s="24">
        <f t="shared" si="41"/>
        <v>0.06534359043731269</v>
      </c>
    </row>
    <row r="520" spans="1:6" ht="12.75">
      <c r="A520" s="21"/>
      <c r="B520" s="25" t="s">
        <v>1</v>
      </c>
      <c r="C520" s="26">
        <f>VLOOKUP($A519,'[1]Sheet1'!$B$8:$I$263,6,FALSE)</f>
        <v>814281.382</v>
      </c>
      <c r="D520" s="29">
        <f>VLOOKUP($A519,'[1]Sheet1'!$B$8:$I$263,7,FALSE)</f>
        <v>868720.804</v>
      </c>
      <c r="E520" s="29">
        <f>VLOOKUP($A519,'[1]Sheet1'!$B$8:$I$263,8,FALSE)</f>
        <v>917868.3119999998</v>
      </c>
      <c r="F520" s="27">
        <f t="shared" si="41"/>
        <v>866956.8326666666</v>
      </c>
    </row>
    <row r="521" spans="1:6" ht="12.75">
      <c r="A521" s="21" t="s">
        <v>206</v>
      </c>
      <c r="B521" s="28" t="s">
        <v>5</v>
      </c>
      <c r="C521" s="23">
        <v>-0.09102038743519413</v>
      </c>
      <c r="D521" s="23">
        <v>0.08470221214572256</v>
      </c>
      <c r="E521" s="23">
        <v>-0.00023513022761764363</v>
      </c>
      <c r="F521" s="24">
        <f t="shared" si="41"/>
        <v>-0.00218443517236307</v>
      </c>
    </row>
    <row r="522" spans="1:6" ht="12.75">
      <c r="A522" s="21"/>
      <c r="B522" s="25" t="s">
        <v>1</v>
      </c>
      <c r="C522" s="26">
        <f>VLOOKUP($A521,'[1]Sheet1'!$B$8:$I$263,6,FALSE)</f>
        <v>61196.737</v>
      </c>
      <c r="D522" s="29">
        <f>VLOOKUP($A521,'[1]Sheet1'!$B$8:$I$263,7,FALSE)</f>
        <v>66380.23599999999</v>
      </c>
      <c r="E522" s="29">
        <f>VLOOKUP($A521,'[1]Sheet1'!$B$8:$I$263,8,FALSE)</f>
        <v>66364.628</v>
      </c>
      <c r="F522" s="27">
        <f t="shared" si="41"/>
        <v>64647.200333333334</v>
      </c>
    </row>
    <row r="523" spans="1:6" ht="12.75">
      <c r="A523" s="21" t="s">
        <v>207</v>
      </c>
      <c r="B523" s="28" t="s">
        <v>5</v>
      </c>
      <c r="C523" s="23">
        <v>-0.06647575737490195</v>
      </c>
      <c r="D523" s="23">
        <v>0.1420881881041222</v>
      </c>
      <c r="E523" s="23">
        <v>-0.012414805143804582</v>
      </c>
      <c r="F523" s="24">
        <f t="shared" si="41"/>
        <v>0.021065875195138552</v>
      </c>
    </row>
    <row r="524" spans="1:6" ht="12.75">
      <c r="A524" s="21"/>
      <c r="B524" s="25" t="s">
        <v>1</v>
      </c>
      <c r="C524" s="26">
        <f>VLOOKUP($A523,'[1]Sheet1'!$B$8:$I$263,6,FALSE)</f>
        <v>43576.03599999999</v>
      </c>
      <c r="D524" s="29">
        <f>VLOOKUP($A523,'[1]Sheet1'!$B$8:$I$263,7,FALSE)</f>
        <v>49767.67599999999</v>
      </c>
      <c r="E524" s="29">
        <f>VLOOKUP($A523,'[1]Sheet1'!$B$8:$I$263,8,FALSE)</f>
        <v>49149.81999999999</v>
      </c>
      <c r="F524" s="27">
        <f t="shared" si="41"/>
        <v>47497.84399999999</v>
      </c>
    </row>
    <row r="525" spans="1:6" ht="12.75">
      <c r="A525" s="21" t="s">
        <v>208</v>
      </c>
      <c r="B525" s="28" t="s">
        <v>5</v>
      </c>
      <c r="C525" s="23">
        <v>-0.05921612165106627</v>
      </c>
      <c r="D525" s="23">
        <v>0.04358097844471593</v>
      </c>
      <c r="E525" s="23">
        <v>0.04796674113087453</v>
      </c>
      <c r="F525" s="24">
        <f t="shared" si="41"/>
        <v>0.01077719930817473</v>
      </c>
    </row>
    <row r="526" spans="1:6" ht="12.75">
      <c r="A526" s="21"/>
      <c r="B526" s="25" t="s">
        <v>1</v>
      </c>
      <c r="C526" s="26">
        <f>VLOOKUP($A525,'[1]Sheet1'!$B$8:$I$263,6,FALSE)</f>
        <v>86095.084</v>
      </c>
      <c r="D526" s="29">
        <f>VLOOKUP($A525,'[1]Sheet1'!$B$8:$I$263,7,FALSE)</f>
        <v>89847.19200000001</v>
      </c>
      <c r="E526" s="29">
        <f>VLOOKUP($A525,'[1]Sheet1'!$B$8:$I$263,8,FALSE)</f>
        <v>94156.86899999999</v>
      </c>
      <c r="F526" s="27">
        <f t="shared" si="41"/>
        <v>90033.04833333334</v>
      </c>
    </row>
    <row r="527" spans="1:6" ht="12.75">
      <c r="A527" s="21" t="s">
        <v>209</v>
      </c>
      <c r="B527" s="28" t="s">
        <v>5</v>
      </c>
      <c r="C527" s="23">
        <v>0.151235464819642</v>
      </c>
      <c r="D527" s="55">
        <v>0.08349168316281788</v>
      </c>
      <c r="E527" s="23">
        <v>0.0005729966627061919</v>
      </c>
      <c r="F527" s="24">
        <f t="shared" si="41"/>
        <v>0.07843338154838869</v>
      </c>
    </row>
    <row r="528" spans="1:6" ht="12.75">
      <c r="A528" s="21"/>
      <c r="B528" s="25" t="s">
        <v>1</v>
      </c>
      <c r="C528" s="26">
        <f>VLOOKUP($A527,'[1]Sheet1'!$B$8:$I$263,6,FALSE)</f>
        <v>80665.28</v>
      </c>
      <c r="D528" s="29">
        <f>VLOOKUP($A527,'[1]Sheet1'!$B$8:$I$263,7,FALSE)</f>
        <v>87400.15999999999</v>
      </c>
      <c r="E528" s="29">
        <f>VLOOKUP($A527,'[1]Sheet1'!$B$8:$I$263,8,FALSE)</f>
        <v>87450.23999999998</v>
      </c>
      <c r="F528" s="27">
        <f aca="true" t="shared" si="46" ref="F528:F587">AVERAGE(C528:E528)</f>
        <v>85171.89333333333</v>
      </c>
    </row>
    <row r="529" spans="1:6" ht="12.75">
      <c r="A529" s="21"/>
      <c r="B529" s="30"/>
      <c r="C529" s="31"/>
      <c r="D529" s="31"/>
      <c r="E529" s="31"/>
      <c r="F529" s="30"/>
    </row>
    <row r="530" spans="1:6" ht="12.75">
      <c r="A530" s="53"/>
      <c r="B530" s="17" t="s">
        <v>3</v>
      </c>
      <c r="C530" s="33">
        <f>C528+C526+C524+C522+C520</f>
        <v>1085814.5189999999</v>
      </c>
      <c r="D530" s="33">
        <f aca="true" t="shared" si="47" ref="D530:E530">D528+D526+D524+D522+D520</f>
        <v>1162116.068</v>
      </c>
      <c r="E530" s="33">
        <f t="shared" si="47"/>
        <v>1214989.8689999997</v>
      </c>
      <c r="F530" s="45">
        <f t="shared" si="46"/>
        <v>1154306.8186666665</v>
      </c>
    </row>
    <row r="531" spans="1:6" ht="12.75">
      <c r="A531" s="46"/>
      <c r="B531" s="44"/>
      <c r="C531" s="47"/>
      <c r="D531" s="47"/>
      <c r="E531" s="47"/>
      <c r="F531" s="48"/>
    </row>
    <row r="532" spans="1:6" ht="12.75">
      <c r="A532" s="49"/>
      <c r="B532" s="50"/>
      <c r="C532" s="51"/>
      <c r="D532" s="51"/>
      <c r="E532" s="51"/>
      <c r="F532" s="30"/>
    </row>
    <row r="533" spans="1:6" ht="12.75">
      <c r="A533" s="16"/>
      <c r="B533" s="17"/>
      <c r="C533" s="33"/>
      <c r="D533" s="33"/>
      <c r="E533" s="33"/>
      <c r="F533" s="17"/>
    </row>
    <row r="534" spans="1:6" ht="12.75">
      <c r="A534" s="16"/>
      <c r="B534" s="17"/>
      <c r="C534" s="33"/>
      <c r="D534" s="33"/>
      <c r="E534" s="33"/>
      <c r="F534" s="17"/>
    </row>
    <row r="535" spans="1:6" ht="12.75">
      <c r="A535" s="53"/>
      <c r="B535" s="17" t="s">
        <v>3</v>
      </c>
      <c r="C535" s="33">
        <v>0</v>
      </c>
      <c r="D535" s="33">
        <v>0</v>
      </c>
      <c r="E535" s="33">
        <v>0</v>
      </c>
      <c r="F535" s="34">
        <f t="shared" si="46"/>
        <v>0</v>
      </c>
    </row>
    <row r="536" spans="1:6" ht="12.75">
      <c r="A536" s="21" t="s">
        <v>210</v>
      </c>
      <c r="B536" s="28" t="s">
        <v>5</v>
      </c>
      <c r="C536" s="23">
        <v>-0.09053044726480643</v>
      </c>
      <c r="D536" s="23">
        <v>0.06249702976618102</v>
      </c>
      <c r="E536" s="23">
        <v>0.0597873006128042</v>
      </c>
      <c r="F536" s="24">
        <f t="shared" si="46"/>
        <v>0.010584627704726263</v>
      </c>
    </row>
    <row r="537" spans="1:6" ht="12.75">
      <c r="A537" s="21"/>
      <c r="B537" s="25" t="s">
        <v>1</v>
      </c>
      <c r="C537" s="26">
        <f>VLOOKUP($A536,'[1]Sheet1'!$B$8:$I$263,6,FALSE)</f>
        <v>142286.778</v>
      </c>
      <c r="D537" s="29">
        <f>VLOOKUP($A536,'[1]Sheet1'!$B$8:$I$263,7,FALSE)</f>
        <v>151179.27899999998</v>
      </c>
      <c r="E537" s="29">
        <f>VLOOKUP($A536,'[1]Sheet1'!$B$8:$I$263,8,FALSE)</f>
        <v>160217.87999999998</v>
      </c>
      <c r="F537" s="27">
        <f t="shared" si="46"/>
        <v>151227.97899999996</v>
      </c>
    </row>
    <row r="538" spans="1:6" ht="12.75">
      <c r="A538" s="21" t="s">
        <v>211</v>
      </c>
      <c r="B538" s="28" t="s">
        <v>5</v>
      </c>
      <c r="C538" s="23">
        <v>0.18889114815451463</v>
      </c>
      <c r="D538" s="23">
        <v>0.04799780978829439</v>
      </c>
      <c r="E538" s="23">
        <v>0.04800002673388143</v>
      </c>
      <c r="F538" s="24">
        <f t="shared" si="46"/>
        <v>0.09496299489223015</v>
      </c>
    </row>
    <row r="539" spans="1:6" ht="12.75">
      <c r="A539" s="21"/>
      <c r="B539" s="25" t="s">
        <v>1</v>
      </c>
      <c r="C539" s="26">
        <f>VLOOKUP($A538,'[1]Sheet1'!$B$8:$I$263,6,FALSE)</f>
        <v>558802.6020000001</v>
      </c>
      <c r="D539" s="29">
        <f>VLOOKUP($A538,'[1]Sheet1'!$B$8:$I$263,7,FALSE)</f>
        <v>585623.903</v>
      </c>
      <c r="E539" s="29">
        <f>VLOOKUP($A538,'[1]Sheet1'!$B$8:$I$263,8,FALSE)</f>
        <v>613733.866</v>
      </c>
      <c r="F539" s="27">
        <f t="shared" si="46"/>
        <v>586053.457</v>
      </c>
    </row>
    <row r="540" spans="1:6" ht="12.75">
      <c r="A540" s="21" t="s">
        <v>212</v>
      </c>
      <c r="B540" s="28" t="s">
        <v>5</v>
      </c>
      <c r="C540" s="23">
        <v>0.0624523030831151</v>
      </c>
      <c r="D540" s="23">
        <v>0.04599999996718808</v>
      </c>
      <c r="E540" s="23">
        <v>0.04599999943294827</v>
      </c>
      <c r="F540" s="24">
        <f t="shared" si="46"/>
        <v>0.051484100827750484</v>
      </c>
    </row>
    <row r="541" spans="1:6" ht="12.75">
      <c r="A541" s="21"/>
      <c r="B541" s="25" t="s">
        <v>1</v>
      </c>
      <c r="C541" s="26">
        <f>VLOOKUP($A540,'[1]Sheet1'!$B$8:$I$263,6,FALSE)</f>
        <v>792398.131</v>
      </c>
      <c r="D541" s="29">
        <f>VLOOKUP($A540,'[1]Sheet1'!$B$8:$I$263,7,FALSE)</f>
        <v>828848.445</v>
      </c>
      <c r="E541" s="29">
        <f>VLOOKUP($A540,'[1]Sheet1'!$B$8:$I$263,8,FALSE)</f>
        <v>866975.473</v>
      </c>
      <c r="F541" s="27">
        <f t="shared" si="46"/>
        <v>829407.3496666666</v>
      </c>
    </row>
    <row r="542" spans="1:6" ht="12.75">
      <c r="A542" s="21" t="s">
        <v>213</v>
      </c>
      <c r="B542" s="28" t="s">
        <v>5</v>
      </c>
      <c r="C542" s="23">
        <v>-0.07848295202930959</v>
      </c>
      <c r="D542" s="23">
        <v>0.062404843364445246</v>
      </c>
      <c r="E542" s="23">
        <v>0.06240635888032132</v>
      </c>
      <c r="F542" s="24">
        <f t="shared" si="46"/>
        <v>0.015442750071818992</v>
      </c>
    </row>
    <row r="543" spans="1:6" ht="12.75">
      <c r="A543" s="21"/>
      <c r="B543" s="25" t="s">
        <v>1</v>
      </c>
      <c r="C543" s="26">
        <f>VLOOKUP($A542,'[1]Sheet1'!$B$8:$I$263,6,FALSE)</f>
        <v>61978.074</v>
      </c>
      <c r="D543" s="29">
        <f>VLOOKUP($A542,'[1]Sheet1'!$B$8:$I$263,7,FALSE)</f>
        <v>65845.806</v>
      </c>
      <c r="E543" s="29">
        <f>VLOOKUP($A542,'[1]Sheet1'!$B$8:$I$263,8,FALSE)</f>
        <v>69955.00300000001</v>
      </c>
      <c r="F543" s="27">
        <f t="shared" si="46"/>
        <v>65926.29433333334</v>
      </c>
    </row>
    <row r="544" spans="1:6" ht="12.75">
      <c r="A544" s="21" t="s">
        <v>214</v>
      </c>
      <c r="B544" s="28" t="s">
        <v>5</v>
      </c>
      <c r="C544" s="23">
        <v>0.0984742068519411</v>
      </c>
      <c r="D544" s="23">
        <v>0.05411897077357786</v>
      </c>
      <c r="E544" s="23">
        <v>0.0427473715195642</v>
      </c>
      <c r="F544" s="24">
        <f t="shared" si="46"/>
        <v>0.06511351638169438</v>
      </c>
    </row>
    <row r="545" spans="1:6" ht="12.75">
      <c r="A545" s="21"/>
      <c r="B545" s="25" t="s">
        <v>1</v>
      </c>
      <c r="C545" s="26">
        <f>VLOOKUP($A544,'[1]Sheet1'!$B$8:$I$263,6,FALSE)</f>
        <v>270831.407</v>
      </c>
      <c r="D545" s="29">
        <f>VLOOKUP($A544,'[1]Sheet1'!$B$8:$I$263,7,FALSE)</f>
        <v>285488.524</v>
      </c>
      <c r="E545" s="29">
        <f>VLOOKUP($A544,'[1]Sheet1'!$B$8:$I$263,8,FALSE)</f>
        <v>297692.408</v>
      </c>
      <c r="F545" s="27">
        <f t="shared" si="46"/>
        <v>284670.77966666664</v>
      </c>
    </row>
    <row r="546" spans="1:6" ht="12.75">
      <c r="A546" s="21" t="s">
        <v>215</v>
      </c>
      <c r="B546" s="28" t="s">
        <v>5</v>
      </c>
      <c r="C546" s="23">
        <v>0.04887240342404124</v>
      </c>
      <c r="D546" s="23">
        <v>0.09203567191836355</v>
      </c>
      <c r="E546" s="23">
        <v>0.02675858918346343</v>
      </c>
      <c r="F546" s="24">
        <f t="shared" si="46"/>
        <v>0.05588888817528941</v>
      </c>
    </row>
    <row r="547" spans="1:6" ht="12.75">
      <c r="A547" s="21"/>
      <c r="B547" s="25" t="s">
        <v>1</v>
      </c>
      <c r="C547" s="26">
        <f>VLOOKUP($A546,'[1]Sheet1'!$B$8:$I$263,6,FALSE)</f>
        <v>204094.995</v>
      </c>
      <c r="D547" s="29">
        <f>VLOOKUP($A546,'[1]Sheet1'!$B$8:$I$263,7,FALSE)</f>
        <v>222879.01500000004</v>
      </c>
      <c r="E547" s="29">
        <f>VLOOKUP($A546,'[1]Sheet1'!$B$8:$I$263,8,FALSE)</f>
        <v>228842.94300000003</v>
      </c>
      <c r="F547" s="27">
        <f t="shared" si="46"/>
        <v>218605.65099999998</v>
      </c>
    </row>
    <row r="548" spans="1:6" ht="12.75">
      <c r="A548" s="21"/>
      <c r="B548" s="30"/>
      <c r="C548" s="31"/>
      <c r="D548" s="31"/>
      <c r="E548" s="31"/>
      <c r="F548" s="30"/>
    </row>
    <row r="549" spans="1:6" ht="12.75">
      <c r="A549" s="53"/>
      <c r="B549" s="17" t="s">
        <v>3</v>
      </c>
      <c r="C549" s="33">
        <f>C547+C545+C543+C541+C539+C537</f>
        <v>2030391.9870000002</v>
      </c>
      <c r="D549" s="33">
        <f aca="true" t="shared" si="48" ref="D549:E549">D547+D545+D543+D541+D539+D537</f>
        <v>2139864.972</v>
      </c>
      <c r="E549" s="33">
        <f t="shared" si="48"/>
        <v>2237417.573</v>
      </c>
      <c r="F549" s="34">
        <f t="shared" si="46"/>
        <v>2135891.5106666666</v>
      </c>
    </row>
    <row r="550" spans="1:6" ht="12.75">
      <c r="A550" s="21" t="s">
        <v>216</v>
      </c>
      <c r="B550" s="28" t="s">
        <v>5</v>
      </c>
      <c r="C550" s="23">
        <v>0.10442842618815007</v>
      </c>
      <c r="D550" s="23">
        <v>-1</v>
      </c>
      <c r="E550" s="23">
        <v>0</v>
      </c>
      <c r="F550" s="24">
        <f t="shared" si="46"/>
        <v>-0.2985238579372833</v>
      </c>
    </row>
    <row r="551" spans="1:6" ht="12.75">
      <c r="A551" s="21"/>
      <c r="B551" s="25" t="s">
        <v>1</v>
      </c>
      <c r="C551" s="26">
        <f>VLOOKUP($A550,'[1]Sheet1'!$B$8:$I$263,6,FALSE)</f>
        <v>90470.793</v>
      </c>
      <c r="D551" s="29">
        <f>VLOOKUP($A550,'[1]Sheet1'!$B$8:$I$263,7,FALSE)</f>
        <v>0</v>
      </c>
      <c r="E551" s="29">
        <f>VLOOKUP($A550,'[1]Sheet1'!$B$8:$I$263,8,FALSE)</f>
        <v>0</v>
      </c>
      <c r="F551" s="27">
        <f t="shared" si="46"/>
        <v>30156.931</v>
      </c>
    </row>
    <row r="552" spans="1:6" ht="12.75">
      <c r="A552" s="21" t="s">
        <v>217</v>
      </c>
      <c r="B552" s="28" t="s">
        <v>5</v>
      </c>
      <c r="C552" s="23">
        <v>0</v>
      </c>
      <c r="D552" s="23">
        <v>0.062499993607296835</v>
      </c>
      <c r="E552" s="23">
        <v>0.0625000024066647</v>
      </c>
      <c r="F552" s="24">
        <f t="shared" si="46"/>
        <v>0.04166666533798718</v>
      </c>
    </row>
    <row r="553" spans="1:6" ht="12.75">
      <c r="A553" s="21"/>
      <c r="B553" s="25" t="s">
        <v>1</v>
      </c>
      <c r="C553" s="26">
        <f>VLOOKUP($A552,'[1]Sheet1'!$B$8:$I$263,6,FALSE)</f>
        <v>97767.72200000001</v>
      </c>
      <c r="D553" s="29">
        <f>VLOOKUP($A552,'[1]Sheet1'!$B$8:$I$263,7,FALSE)</f>
        <v>103878.20399999998</v>
      </c>
      <c r="E553" s="29">
        <f>VLOOKUP($A552,'[1]Sheet1'!$B$8:$I$263,8,FALSE)</f>
        <v>110370.59199999999</v>
      </c>
      <c r="F553" s="27">
        <f t="shared" si="46"/>
        <v>104005.506</v>
      </c>
    </row>
    <row r="554" spans="1:6" ht="12.75">
      <c r="A554" s="21" t="s">
        <v>218</v>
      </c>
      <c r="B554" s="28" t="s">
        <v>5</v>
      </c>
      <c r="C554" s="23">
        <v>0.06249681909685067</v>
      </c>
      <c r="D554" s="23">
        <v>0.06250002558803551</v>
      </c>
      <c r="E554" s="23">
        <v>0.06249998314200035</v>
      </c>
      <c r="F554" s="24">
        <f t="shared" si="46"/>
        <v>0.06249894260896218</v>
      </c>
    </row>
    <row r="555" spans="1:6" ht="12.75">
      <c r="A555" s="21"/>
      <c r="B555" s="25" t="s">
        <v>1</v>
      </c>
      <c r="C555" s="26">
        <f>VLOOKUP($A554,'[1]Sheet1'!$B$8:$I$263,6,FALSE)</f>
        <v>293105.736</v>
      </c>
      <c r="D555" s="29">
        <f>VLOOKUP($A554,'[1]Sheet1'!$B$8:$I$263,7,FALSE)</f>
        <v>311424.85199999996</v>
      </c>
      <c r="E555" s="29">
        <f>VLOOKUP($A554,'[1]Sheet1'!$B$8:$I$263,8,FALSE)</f>
        <v>330888.8999999999</v>
      </c>
      <c r="F555" s="27">
        <f t="shared" si="46"/>
        <v>311806.496</v>
      </c>
    </row>
    <row r="556" spans="1:6" ht="12.75">
      <c r="A556" s="21" t="s">
        <v>219</v>
      </c>
      <c r="B556" s="28" t="s">
        <v>5</v>
      </c>
      <c r="C556" s="23">
        <v>-0.04614319969615693</v>
      </c>
      <c r="D556" s="23">
        <v>0.04347006628921848</v>
      </c>
      <c r="E556" s="23">
        <v>0.06373534032252569</v>
      </c>
      <c r="F556" s="24">
        <f t="shared" si="46"/>
        <v>0.020354068971862413</v>
      </c>
    </row>
    <row r="557" spans="1:6" ht="12.75">
      <c r="A557" s="21"/>
      <c r="B557" s="25" t="s">
        <v>1</v>
      </c>
      <c r="C557" s="26">
        <f>VLOOKUP($A556,'[1]Sheet1'!$B$8:$I$263,6,FALSE)</f>
        <v>178877.505</v>
      </c>
      <c r="D557" s="29">
        <f>VLOOKUP($A556,'[1]Sheet1'!$B$8:$I$263,7,FALSE)</f>
        <v>186653.32200000001</v>
      </c>
      <c r="E557" s="29">
        <f>VLOOKUP($A556,'[1]Sheet1'!$B$8:$I$263,8,FALSE)</f>
        <v>198549.735</v>
      </c>
      <c r="F557" s="27">
        <f t="shared" si="46"/>
        <v>188026.85400000002</v>
      </c>
    </row>
    <row r="558" spans="1:6" ht="12.75">
      <c r="A558" s="21" t="s">
        <v>220</v>
      </c>
      <c r="B558" s="28" t="s">
        <v>5</v>
      </c>
      <c r="C558" s="23">
        <v>-0.022243015355011452</v>
      </c>
      <c r="D558" s="23">
        <v>0.045214676100109166</v>
      </c>
      <c r="E558" s="23">
        <v>0.047830665428807574</v>
      </c>
      <c r="F558" s="24">
        <f t="shared" si="46"/>
        <v>0.023600775391301763</v>
      </c>
    </row>
    <row r="559" spans="1:6" ht="12.75">
      <c r="A559" s="21"/>
      <c r="B559" s="25" t="s">
        <v>1</v>
      </c>
      <c r="C559" s="26">
        <f>VLOOKUP($A558,'[1]Sheet1'!$B$8:$I$263,6,FALSE)</f>
        <v>142450.65</v>
      </c>
      <c r="D559" s="29">
        <f>VLOOKUP($A558,'[1]Sheet1'!$B$8:$I$263,7,FALSE)</f>
        <v>148891.51</v>
      </c>
      <c r="E559" s="29">
        <f>VLOOKUP($A558,'[1]Sheet1'!$B$8:$I$263,8,FALSE)</f>
        <v>156013.08999999997</v>
      </c>
      <c r="F559" s="27">
        <f t="shared" si="46"/>
        <v>149118.41666666666</v>
      </c>
    </row>
    <row r="560" spans="1:6" ht="12.75">
      <c r="A560" s="21" t="s">
        <v>221</v>
      </c>
      <c r="B560" s="28" t="s">
        <v>5</v>
      </c>
      <c r="C560" s="23">
        <v>0.08801638172523808</v>
      </c>
      <c r="D560" s="23">
        <v>0.03573354389212099</v>
      </c>
      <c r="E560" s="23">
        <v>0.06497914585874354</v>
      </c>
      <c r="F560" s="24">
        <f t="shared" si="46"/>
        <v>0.0629096904920342</v>
      </c>
    </row>
    <row r="561" spans="1:6" ht="12.75">
      <c r="A561" s="21"/>
      <c r="B561" s="25" t="s">
        <v>1</v>
      </c>
      <c r="C561" s="26">
        <f>VLOOKUP($A560,'[1]Sheet1'!$B$8:$I$263,6,FALSE)</f>
        <v>386585.30600000004</v>
      </c>
      <c r="D561" s="29">
        <f>VLOOKUP($A560,'[1]Sheet1'!$B$8:$I$263,7,FALSE)</f>
        <v>400399.36900000006</v>
      </c>
      <c r="E561" s="29">
        <f>VLOOKUP($A560,'[1]Sheet1'!$B$8:$I$263,8,FALSE)</f>
        <v>426416.97799999994</v>
      </c>
      <c r="F561" s="27">
        <f t="shared" si="46"/>
        <v>404467.21766666666</v>
      </c>
    </row>
    <row r="562" spans="1:6" ht="12.75">
      <c r="A562" s="21"/>
      <c r="B562" s="30"/>
      <c r="C562" s="31"/>
      <c r="D562" s="31"/>
      <c r="E562" s="31"/>
      <c r="F562" s="30"/>
    </row>
    <row r="563" spans="1:6" ht="12.75">
      <c r="A563" s="53"/>
      <c r="B563" s="17" t="s">
        <v>3</v>
      </c>
      <c r="C563" s="33">
        <f>C561+C559+C557+C555+C553+C551</f>
        <v>1189257.712</v>
      </c>
      <c r="D563" s="33">
        <f aca="true" t="shared" si="49" ref="D563:E563">D561+D559+D557+D555+D553+D551</f>
        <v>1151247.257</v>
      </c>
      <c r="E563" s="33">
        <f t="shared" si="49"/>
        <v>1222239.2949999997</v>
      </c>
      <c r="F563" s="34">
        <f t="shared" si="46"/>
        <v>1187581.4213333332</v>
      </c>
    </row>
    <row r="564" spans="1:6" ht="12.75">
      <c r="A564" s="21" t="s">
        <v>222</v>
      </c>
      <c r="B564" s="28" t="s">
        <v>5</v>
      </c>
      <c r="C564" s="23">
        <v>0.09667196485168203</v>
      </c>
      <c r="D564" s="23">
        <v>0.04533811789901311</v>
      </c>
      <c r="E564" s="23">
        <v>0.04599981628798105</v>
      </c>
      <c r="F564" s="24">
        <f t="shared" si="46"/>
        <v>0.0626699663462254</v>
      </c>
    </row>
    <row r="565" spans="1:6" ht="12.75">
      <c r="A565" s="21"/>
      <c r="B565" s="25" t="s">
        <v>1</v>
      </c>
      <c r="C565" s="26">
        <f>VLOOKUP($A564,'[1]Sheet1'!$B$8:$I$263,6,FALSE)</f>
        <v>199873.802</v>
      </c>
      <c r="D565" s="29">
        <f>VLOOKUP($A564,'[1]Sheet1'!$B$8:$I$263,7,FALSE)</f>
        <v>208935.704</v>
      </c>
      <c r="E565" s="29">
        <f>VLOOKUP($A564,'[1]Sheet1'!$B$8:$I$263,8,FALSE)</f>
        <v>218546.70799999998</v>
      </c>
      <c r="F565" s="27">
        <f t="shared" si="46"/>
        <v>209118.73799999998</v>
      </c>
    </row>
    <row r="566" spans="1:6" ht="12.75">
      <c r="A566" s="21" t="s">
        <v>223</v>
      </c>
      <c r="B566" s="28" t="s">
        <v>5</v>
      </c>
      <c r="C566" s="23">
        <v>-0.08783015587393418</v>
      </c>
      <c r="D566" s="23">
        <v>0.06278124354872494</v>
      </c>
      <c r="E566" s="23">
        <v>0.055516833965915245</v>
      </c>
      <c r="F566" s="24">
        <f t="shared" si="46"/>
        <v>0.010155973880235335</v>
      </c>
    </row>
    <row r="567" spans="1:6" ht="12.75">
      <c r="A567" s="21"/>
      <c r="B567" s="25" t="s">
        <v>1</v>
      </c>
      <c r="C567" s="26">
        <f>VLOOKUP($A566,'[1]Sheet1'!$B$8:$I$263,6,FALSE)</f>
        <v>60070.489</v>
      </c>
      <c r="D567" s="29">
        <f>VLOOKUP($A566,'[1]Sheet1'!$B$8:$I$263,7,FALSE)</f>
        <v>63841.789000000004</v>
      </c>
      <c r="E567" s="29">
        <f>VLOOKUP($A566,'[1]Sheet1'!$B$8:$I$263,8,FALSE)</f>
        <v>67386.083</v>
      </c>
      <c r="F567" s="27">
        <f t="shared" si="46"/>
        <v>63766.12033333333</v>
      </c>
    </row>
    <row r="568" spans="1:6" ht="12.75">
      <c r="A568" s="21" t="s">
        <v>224</v>
      </c>
      <c r="B568" s="28" t="s">
        <v>5</v>
      </c>
      <c r="C568" s="23">
        <v>0</v>
      </c>
      <c r="D568" s="23">
        <v>0.05636423737860865</v>
      </c>
      <c r="E568" s="23">
        <v>0.06907705329501988</v>
      </c>
      <c r="F568" s="24">
        <f t="shared" si="46"/>
        <v>0.04181376355787617</v>
      </c>
    </row>
    <row r="569" spans="1:6" ht="12.75">
      <c r="A569" s="21"/>
      <c r="B569" s="25" t="s">
        <v>1</v>
      </c>
      <c r="C569" s="26">
        <f>VLOOKUP($A568,'[1]Sheet1'!$B$8:$I$263,6,FALSE)</f>
        <v>114085.79800000001</v>
      </c>
      <c r="D569" s="29">
        <f>VLOOKUP($A568,'[1]Sheet1'!$B$8:$I$263,7,FALSE)</f>
        <v>120516.157</v>
      </c>
      <c r="E569" s="29">
        <f>VLOOKUP($A568,'[1]Sheet1'!$B$8:$I$263,8,FALSE)</f>
        <v>128841.05799999999</v>
      </c>
      <c r="F569" s="27">
        <f t="shared" si="46"/>
        <v>121147.67100000002</v>
      </c>
    </row>
    <row r="570" spans="1:6" ht="12.75">
      <c r="A570" s="21" t="s">
        <v>225</v>
      </c>
      <c r="B570" s="28" t="s">
        <v>5</v>
      </c>
      <c r="C570" s="23">
        <v>0.06656455071589232</v>
      </c>
      <c r="D570" s="23">
        <v>0.04687486551254074</v>
      </c>
      <c r="E570" s="23">
        <v>0.062499991830483416</v>
      </c>
      <c r="F570" s="24">
        <f t="shared" si="46"/>
        <v>0.05864646935297216</v>
      </c>
    </row>
    <row r="571" spans="1:6" ht="12.75">
      <c r="A571" s="21"/>
      <c r="B571" s="25" t="s">
        <v>1</v>
      </c>
      <c r="C571" s="26">
        <f>VLOOKUP($A570,'[1]Sheet1'!$B$8:$I$263,6,FALSE)</f>
        <v>73078.37499999999</v>
      </c>
      <c r="D571" s="29">
        <f>VLOOKUP($A570,'[1]Sheet1'!$B$8:$I$263,7,FALSE)</f>
        <v>76503.914</v>
      </c>
      <c r="E571" s="29">
        <f>VLOOKUP($A570,'[1]Sheet1'!$B$8:$I$263,8,FALSE)</f>
        <v>81285.40800000001</v>
      </c>
      <c r="F571" s="27">
        <f t="shared" si="46"/>
        <v>76955.89899999999</v>
      </c>
    </row>
    <row r="572" spans="1:6" ht="12.75">
      <c r="A572" s="21" t="s">
        <v>226</v>
      </c>
      <c r="B572" s="28" t="s">
        <v>5</v>
      </c>
      <c r="C572" s="23">
        <v>0.266285774988019</v>
      </c>
      <c r="D572" s="23">
        <v>0.03856502212340521</v>
      </c>
      <c r="E572" s="23">
        <v>0.04462379320855752</v>
      </c>
      <c r="F572" s="24">
        <f t="shared" si="46"/>
        <v>0.11649153010666057</v>
      </c>
    </row>
    <row r="573" spans="1:6" ht="12.75">
      <c r="A573" s="21"/>
      <c r="B573" s="25" t="s">
        <v>1</v>
      </c>
      <c r="C573" s="26">
        <f>VLOOKUP($A572,'[1]Sheet1'!$B$8:$I$263,6,FALSE)</f>
        <v>48134.317</v>
      </c>
      <c r="D573" s="29">
        <f>VLOOKUP($A572,'[1]Sheet1'!$B$8:$I$263,7,FALSE)</f>
        <v>49990.618</v>
      </c>
      <c r="E573" s="29">
        <f>VLOOKUP($A572,'[1]Sheet1'!$B$8:$I$263,8,FALSE)</f>
        <v>52221.388999999996</v>
      </c>
      <c r="F573" s="27">
        <f t="shared" si="46"/>
        <v>50115.44133333333</v>
      </c>
    </row>
    <row r="574" spans="1:6" ht="12.75">
      <c r="A574" s="21" t="s">
        <v>227</v>
      </c>
      <c r="B574" s="28" t="s">
        <v>5</v>
      </c>
      <c r="C574" s="23">
        <v>0.15620361417001463</v>
      </c>
      <c r="D574" s="23">
        <v>0.09284274473044654</v>
      </c>
      <c r="E574" s="23">
        <v>0.0633588061368647</v>
      </c>
      <c r="F574" s="24">
        <f t="shared" si="46"/>
        <v>0.10413505501244195</v>
      </c>
    </row>
    <row r="575" spans="1:6" ht="12.75">
      <c r="A575" s="21"/>
      <c r="B575" s="25" t="s">
        <v>1</v>
      </c>
      <c r="C575" s="26">
        <f>VLOOKUP($A574,'[1]Sheet1'!$B$8:$I$263,6,FALSE)</f>
        <v>159272.70400000003</v>
      </c>
      <c r="D575" s="29">
        <f>VLOOKUP($A574,'[1]Sheet1'!$B$8:$I$263,7,FALSE)</f>
        <v>174060.019</v>
      </c>
      <c r="E575" s="29">
        <f>VLOOKUP($A574,'[1]Sheet1'!$B$8:$I$263,8,FALSE)</f>
        <v>185088.254</v>
      </c>
      <c r="F575" s="27">
        <f t="shared" si="46"/>
        <v>172806.99233333333</v>
      </c>
    </row>
    <row r="576" spans="1:6" ht="12.75">
      <c r="A576" s="21"/>
      <c r="B576" s="30"/>
      <c r="C576" s="31"/>
      <c r="D576" s="31"/>
      <c r="E576" s="31"/>
      <c r="F576" s="30"/>
    </row>
    <row r="577" spans="1:6" ht="12.75">
      <c r="A577" s="53"/>
      <c r="B577" s="17" t="s">
        <v>3</v>
      </c>
      <c r="C577" s="33">
        <f>C575+C573+C571+C569+C567+C565</f>
        <v>654515.485</v>
      </c>
      <c r="D577" s="33">
        <f aca="true" t="shared" si="50" ref="D577:E577">D575+D573+D571+D569+D567+D565</f>
        <v>693848.201</v>
      </c>
      <c r="E577" s="33">
        <f t="shared" si="50"/>
        <v>733368.8999999999</v>
      </c>
      <c r="F577" s="34">
        <f t="shared" si="46"/>
        <v>693910.862</v>
      </c>
    </row>
    <row r="578" spans="1:6" ht="12.75">
      <c r="A578" s="21" t="s">
        <v>228</v>
      </c>
      <c r="B578" s="28" t="s">
        <v>5</v>
      </c>
      <c r="C578" s="23">
        <v>0.02974002475767451</v>
      </c>
      <c r="D578" s="23">
        <v>0.07145662716753325</v>
      </c>
      <c r="E578" s="23">
        <v>0.07500006222225973</v>
      </c>
      <c r="F578" s="24">
        <f t="shared" si="46"/>
        <v>0.05873223804915583</v>
      </c>
    </row>
    <row r="579" spans="1:6" ht="12.75">
      <c r="A579" s="21"/>
      <c r="B579" s="25" t="s">
        <v>1</v>
      </c>
      <c r="C579" s="26">
        <f>VLOOKUP($A578,'[1]Sheet1'!$B$8:$I$263,6,FALSE)</f>
        <v>649482.6</v>
      </c>
      <c r="D579" s="29">
        <f>VLOOKUP($A578,'[1]Sheet1'!$B$8:$I$263,7,FALSE)</f>
        <v>695892.4360000001</v>
      </c>
      <c r="E579" s="29">
        <f>VLOOKUP($A578,'[1]Sheet1'!$B$8:$I$263,8,FALSE)</f>
        <v>748084.412</v>
      </c>
      <c r="F579" s="27">
        <f t="shared" si="46"/>
        <v>697819.816</v>
      </c>
    </row>
    <row r="580" spans="1:6" ht="12.75">
      <c r="A580" s="21" t="s">
        <v>229</v>
      </c>
      <c r="B580" s="28" t="s">
        <v>5</v>
      </c>
      <c r="C580" s="23">
        <v>0.22993352226734026</v>
      </c>
      <c r="D580" s="23">
        <v>0.0459998762701492</v>
      </c>
      <c r="E580" s="23">
        <v>0.04599995745322854</v>
      </c>
      <c r="F580" s="24">
        <f t="shared" si="46"/>
        <v>0.10731111866357267</v>
      </c>
    </row>
    <row r="581" spans="1:6" ht="12.75">
      <c r="A581" s="21"/>
      <c r="B581" s="25" t="s">
        <v>1</v>
      </c>
      <c r="C581" s="26">
        <f>VLOOKUP($A580,'[1]Sheet1'!$B$8:$I$263,6,FALSE)</f>
        <v>107136.636</v>
      </c>
      <c r="D581" s="29">
        <f>VLOOKUP($A580,'[1]Sheet1'!$B$8:$I$263,7,FALSE)</f>
        <v>112064.90800000001</v>
      </c>
      <c r="E581" s="29">
        <f>VLOOKUP($A580,'[1]Sheet1'!$B$8:$I$263,8,FALSE)</f>
        <v>117219.88899999998</v>
      </c>
      <c r="F581" s="27">
        <f t="shared" si="46"/>
        <v>112140.47766666666</v>
      </c>
    </row>
    <row r="582" spans="1:6" ht="12.75">
      <c r="A582" s="21" t="s">
        <v>230</v>
      </c>
      <c r="B582" s="28" t="s">
        <v>5</v>
      </c>
      <c r="C582" s="23" t="e">
        <v>#N/A</v>
      </c>
      <c r="D582" s="23" t="e">
        <v>#N/A</v>
      </c>
      <c r="E582" s="23" t="e">
        <v>#N/A</v>
      </c>
      <c r="F582" s="24" t="e">
        <f t="shared" si="46"/>
        <v>#N/A</v>
      </c>
    </row>
    <row r="583" spans="1:6" ht="12.75">
      <c r="A583" s="21"/>
      <c r="B583" s="25" t="s">
        <v>1</v>
      </c>
      <c r="C583" s="26" t="e">
        <f>VLOOKUP($A582,'[1]Sheet1'!$B$8:$I$263,6,FALSE)</f>
        <v>#N/A</v>
      </c>
      <c r="D583" s="29" t="e">
        <f>VLOOKUP($A582,'[1]Sheet1'!$B$8:$I$263,7,FALSE)</f>
        <v>#N/A</v>
      </c>
      <c r="E583" s="29" t="e">
        <f>VLOOKUP($A582,'[1]Sheet1'!$B$8:$I$263,8,FALSE)</f>
        <v>#N/A</v>
      </c>
      <c r="F583" s="27" t="e">
        <f t="shared" si="46"/>
        <v>#N/A</v>
      </c>
    </row>
    <row r="584" spans="1:6" ht="12.75">
      <c r="A584" s="21" t="s">
        <v>231</v>
      </c>
      <c r="B584" s="28" t="s">
        <v>5</v>
      </c>
      <c r="C584" s="23">
        <v>0.05837852308654102</v>
      </c>
      <c r="D584" s="23">
        <v>0.04436945868017666</v>
      </c>
      <c r="E584" s="23">
        <v>0.045999999847311665</v>
      </c>
      <c r="F584" s="24">
        <f t="shared" si="46"/>
        <v>0.04958266053800978</v>
      </c>
    </row>
    <row r="585" spans="1:6" ht="12.75">
      <c r="A585" s="21"/>
      <c r="B585" s="25" t="s">
        <v>1</v>
      </c>
      <c r="C585" s="26">
        <f>VLOOKUP($A584,'[1]Sheet1'!$B$8:$I$263,6,FALSE)</f>
        <v>112878.907</v>
      </c>
      <c r="D585" s="29">
        <f>VLOOKUP($A584,'[1]Sheet1'!$B$8:$I$263,7,FALSE)</f>
        <v>117887.28300000001</v>
      </c>
      <c r="E585" s="29">
        <f>VLOOKUP($A584,'[1]Sheet1'!$B$8:$I$263,8,FALSE)</f>
        <v>123310.098</v>
      </c>
      <c r="F585" s="27">
        <f t="shared" si="46"/>
        <v>118025.42933333333</v>
      </c>
    </row>
    <row r="586" spans="1:6" ht="12.75">
      <c r="A586" s="21"/>
      <c r="B586" s="30"/>
      <c r="C586" s="31"/>
      <c r="D586" s="31"/>
      <c r="E586" s="31"/>
      <c r="F586" s="30"/>
    </row>
    <row r="587" spans="1:6" ht="12.75">
      <c r="A587" s="53"/>
      <c r="B587" s="17" t="s">
        <v>3</v>
      </c>
      <c r="C587" s="33">
        <f>C585+C581+C579</f>
        <v>869498.1429999999</v>
      </c>
      <c r="D587" s="33">
        <f aca="true" t="shared" si="51" ref="D587:E587">D585+D581+D579</f>
        <v>925844.6270000001</v>
      </c>
      <c r="E587" s="33">
        <f t="shared" si="51"/>
        <v>988614.399</v>
      </c>
      <c r="F587" s="45">
        <f t="shared" si="46"/>
        <v>927985.7229999999</v>
      </c>
    </row>
    <row r="588" spans="1:6" ht="12.75">
      <c r="A588" s="46"/>
      <c r="B588" s="44"/>
      <c r="C588" s="47"/>
      <c r="D588" s="47"/>
      <c r="E588" s="47"/>
      <c r="F588" s="48"/>
    </row>
    <row r="589" spans="1:6" ht="12.75">
      <c r="A589" s="49"/>
      <c r="B589" s="50"/>
      <c r="C589" s="51"/>
      <c r="D589" s="51"/>
      <c r="E589" s="51"/>
      <c r="F589" s="30"/>
    </row>
    <row r="590" spans="1:6" ht="12.75">
      <c r="A590" s="16"/>
      <c r="B590" s="17"/>
      <c r="C590" s="33"/>
      <c r="D590" s="33"/>
      <c r="E590" s="33"/>
      <c r="F590" s="17"/>
    </row>
    <row r="591" spans="1:6" ht="12.75">
      <c r="A591" s="16"/>
      <c r="B591" s="30"/>
      <c r="C591" s="31"/>
      <c r="D591" s="31"/>
      <c r="E591" s="31"/>
      <c r="F591" s="30"/>
    </row>
    <row r="592" spans="1:6" ht="12.75">
      <c r="A592" s="21" t="s">
        <v>232</v>
      </c>
      <c r="B592" s="28" t="s">
        <v>5</v>
      </c>
      <c r="C592" s="23">
        <v>0.08983848102261553</v>
      </c>
      <c r="D592" s="23">
        <v>0.1079153987514837</v>
      </c>
      <c r="E592" s="23">
        <v>0.07789104624681376</v>
      </c>
      <c r="F592" s="24">
        <f aca="true" t="shared" si="52" ref="F592:F651">AVERAGE(C592:E592)</f>
        <v>0.091881642006971</v>
      </c>
    </row>
    <row r="593" spans="1:6" ht="12.75">
      <c r="A593" s="21"/>
      <c r="B593" s="25" t="s">
        <v>1</v>
      </c>
      <c r="C593" s="26">
        <f>VLOOKUP($A592,'[1]Sheet1'!$B$8:$I$263,6,FALSE)</f>
        <v>15296103.670999998</v>
      </c>
      <c r="D593" s="29">
        <f>VLOOKUP($A592,'[1]Sheet1'!$B$8:$I$263,7,FALSE)</f>
        <v>16946788.797999997</v>
      </c>
      <c r="E593" s="29">
        <f>VLOOKUP($A592,'[1]Sheet1'!$B$8:$I$263,8,FALSE)</f>
        <v>18266791.908</v>
      </c>
      <c r="F593" s="27">
        <f t="shared" si="52"/>
        <v>16836561.459</v>
      </c>
    </row>
    <row r="594" spans="1:6" ht="12.75">
      <c r="A594" s="21"/>
      <c r="B594" s="30"/>
      <c r="C594" s="31"/>
      <c r="D594" s="31"/>
      <c r="E594" s="31"/>
      <c r="F594" s="30"/>
    </row>
    <row r="595" spans="1:6" ht="12.75">
      <c r="A595" s="53"/>
      <c r="B595" s="17" t="s">
        <v>3</v>
      </c>
      <c r="C595" s="33">
        <f>C593</f>
        <v>15296103.670999998</v>
      </c>
      <c r="D595" s="33">
        <f aca="true" t="shared" si="53" ref="D595:E595">D593</f>
        <v>16946788.797999997</v>
      </c>
      <c r="E595" s="33">
        <f t="shared" si="53"/>
        <v>18266791.908</v>
      </c>
      <c r="F595" s="34">
        <f t="shared" si="52"/>
        <v>16836561.459</v>
      </c>
    </row>
    <row r="596" spans="1:6" ht="12.75">
      <c r="A596" s="21" t="s">
        <v>233</v>
      </c>
      <c r="B596" s="28" t="s">
        <v>5</v>
      </c>
      <c r="C596" s="23">
        <v>0.05305373233918031</v>
      </c>
      <c r="D596" s="23">
        <v>0.054611580980546214</v>
      </c>
      <c r="E596" s="23">
        <v>0.05949834576852693</v>
      </c>
      <c r="F596" s="24">
        <f t="shared" si="52"/>
        <v>0.055721219696084484</v>
      </c>
    </row>
    <row r="597" spans="1:6" ht="12.75">
      <c r="A597" s="21"/>
      <c r="B597" s="25" t="s">
        <v>1</v>
      </c>
      <c r="C597" s="26">
        <f>VLOOKUP($A596,'[1]Sheet1'!$B$8:$I$263,6,FALSE)</f>
        <v>169419.523</v>
      </c>
      <c r="D597" s="29">
        <f>VLOOKUP($A596,'[1]Sheet1'!$B$8:$I$263,7,FALSE)</f>
        <v>178671.791</v>
      </c>
      <c r="E597" s="29">
        <f>VLOOKUP($A596,'[1]Sheet1'!$B$8:$I$263,8,FALSE)</f>
        <v>189302.46699999998</v>
      </c>
      <c r="F597" s="27">
        <f t="shared" si="52"/>
        <v>179131.2603333333</v>
      </c>
    </row>
    <row r="598" spans="1:6" ht="12.75">
      <c r="A598" s="21" t="s">
        <v>234</v>
      </c>
      <c r="B598" s="28" t="s">
        <v>5</v>
      </c>
      <c r="C598" s="23">
        <v>0.05714387309382036</v>
      </c>
      <c r="D598" s="23">
        <v>0.07123524200375014</v>
      </c>
      <c r="E598" s="23">
        <v>0.0600974166733891</v>
      </c>
      <c r="F598" s="24">
        <f t="shared" si="52"/>
        <v>0.06282551059031986</v>
      </c>
    </row>
    <row r="599" spans="1:6" ht="12.75">
      <c r="A599" s="21"/>
      <c r="B599" s="25" t="s">
        <v>1</v>
      </c>
      <c r="C599" s="26">
        <f>VLOOKUP($A598,'[1]Sheet1'!$B$8:$I$263,6,FALSE)</f>
        <v>123557.42400000001</v>
      </c>
      <c r="D599" s="29">
        <f>VLOOKUP($A598,'[1]Sheet1'!$B$8:$I$263,7,FALSE)</f>
        <v>132359.06699999998</v>
      </c>
      <c r="E599" s="29">
        <f>VLOOKUP($A598,'[1]Sheet1'!$B$8:$I$263,8,FALSE)</f>
        <v>140313.505</v>
      </c>
      <c r="F599" s="27">
        <f t="shared" si="52"/>
        <v>132076.66533333334</v>
      </c>
    </row>
    <row r="600" spans="1:6" ht="12.75">
      <c r="A600" s="21" t="s">
        <v>235</v>
      </c>
      <c r="B600" s="28" t="s">
        <v>5</v>
      </c>
      <c r="C600" s="23">
        <v>-0.0055136716802803055</v>
      </c>
      <c r="D600" s="23">
        <v>0.12672628449274098</v>
      </c>
      <c r="E600" s="23">
        <v>0.047411195082694715</v>
      </c>
      <c r="F600" s="24">
        <f t="shared" si="52"/>
        <v>0.0562079359650518</v>
      </c>
    </row>
    <row r="601" spans="1:6" ht="12.75">
      <c r="A601" s="21"/>
      <c r="B601" s="25" t="s">
        <v>1</v>
      </c>
      <c r="C601" s="26">
        <f>VLOOKUP($A600,'[1]Sheet1'!$B$8:$I$263,6,FALSE)</f>
        <v>133996.16400000002</v>
      </c>
      <c r="D601" s="29">
        <f>VLOOKUP($A600,'[1]Sheet1'!$B$8:$I$263,7,FALSE)</f>
        <v>150977</v>
      </c>
      <c r="E601" s="29">
        <f>VLOOKUP($A600,'[1]Sheet1'!$B$8:$I$263,8,FALSE)</f>
        <v>158135</v>
      </c>
      <c r="F601" s="27">
        <f t="shared" si="52"/>
        <v>147702.72133333332</v>
      </c>
    </row>
    <row r="602" spans="1:6" ht="12.75">
      <c r="A602" s="21" t="s">
        <v>236</v>
      </c>
      <c r="B602" s="28" t="s">
        <v>5</v>
      </c>
      <c r="C602" s="23">
        <v>0.15189939700613744</v>
      </c>
      <c r="D602" s="23">
        <v>0.06872540249854085</v>
      </c>
      <c r="E602" s="23">
        <v>0.07377201635627093</v>
      </c>
      <c r="F602" s="24">
        <f t="shared" si="52"/>
        <v>0.09813227195364975</v>
      </c>
    </row>
    <row r="603" spans="1:6" ht="12.75">
      <c r="A603" s="21"/>
      <c r="B603" s="25" t="s">
        <v>1</v>
      </c>
      <c r="C603" s="26">
        <f>VLOOKUP($A602,'[1]Sheet1'!$B$8:$I$263,6,FALSE)</f>
        <v>443328.56399999995</v>
      </c>
      <c r="D603" s="29">
        <f>VLOOKUP($A602,'[1]Sheet1'!$B$8:$I$263,7,FALSE)</f>
        <v>473796.4980000001</v>
      </c>
      <c r="E603" s="29">
        <f>VLOOKUP($A602,'[1]Sheet1'!$B$8:$I$263,8,FALSE)</f>
        <v>508749.421</v>
      </c>
      <c r="F603" s="27">
        <f t="shared" si="52"/>
        <v>475291.49433333334</v>
      </c>
    </row>
    <row r="604" spans="1:6" ht="12.75">
      <c r="A604" s="21" t="s">
        <v>237</v>
      </c>
      <c r="B604" s="28" t="s">
        <v>5</v>
      </c>
      <c r="C604" s="23">
        <v>0.0804409473571103</v>
      </c>
      <c r="D604" s="23">
        <v>0.07386763647803973</v>
      </c>
      <c r="E604" s="23">
        <v>0.06342833560825127</v>
      </c>
      <c r="F604" s="24">
        <f t="shared" si="52"/>
        <v>0.07257897314780043</v>
      </c>
    </row>
    <row r="605" spans="1:6" ht="12.75">
      <c r="A605" s="21"/>
      <c r="B605" s="25" t="s">
        <v>1</v>
      </c>
      <c r="C605" s="26">
        <f>VLOOKUP($A604,'[1]Sheet1'!$B$8:$I$263,6,FALSE)</f>
        <v>239382.35800000004</v>
      </c>
      <c r="D605" s="29">
        <f>VLOOKUP($A604,'[1]Sheet1'!$B$8:$I$263,7,FALSE)</f>
        <v>257064.967</v>
      </c>
      <c r="E605" s="29">
        <f>VLOOKUP($A604,'[1]Sheet1'!$B$8:$I$263,8,FALSE)</f>
        <v>273370.17000000004</v>
      </c>
      <c r="F605" s="27">
        <f t="shared" si="52"/>
        <v>256605.8316666667</v>
      </c>
    </row>
    <row r="606" spans="1:6" ht="12.75">
      <c r="A606" s="21" t="s">
        <v>238</v>
      </c>
      <c r="B606" s="28" t="s">
        <v>5</v>
      </c>
      <c r="C606" s="23">
        <v>0.07666482862148621</v>
      </c>
      <c r="D606" s="23">
        <v>0.08100319024574422</v>
      </c>
      <c r="E606" s="23">
        <v>0.07420191831877584</v>
      </c>
      <c r="F606" s="24">
        <f t="shared" si="52"/>
        <v>0.07728997906200209</v>
      </c>
    </row>
    <row r="607" spans="1:6" ht="12.75">
      <c r="A607" s="21"/>
      <c r="B607" s="25" t="s">
        <v>1</v>
      </c>
      <c r="C607" s="26">
        <f>VLOOKUP($A606,'[1]Sheet1'!$B$8:$I$263,6,FALSE)</f>
        <v>208235.99599999996</v>
      </c>
      <c r="D607" s="29">
        <f>VLOOKUP($A606,'[1]Sheet1'!$B$8:$I$263,7,FALSE)</f>
        <v>225103.77599999998</v>
      </c>
      <c r="E607" s="29">
        <f>VLOOKUP($A606,'[1]Sheet1'!$B$8:$I$263,8,FALSE)</f>
        <v>241806.908</v>
      </c>
      <c r="F607" s="27">
        <f t="shared" si="52"/>
        <v>225048.8933333333</v>
      </c>
    </row>
    <row r="608" spans="1:6" ht="12.75">
      <c r="A608" s="21"/>
      <c r="B608" s="30"/>
      <c r="C608" s="31"/>
      <c r="D608" s="31"/>
      <c r="E608" s="31"/>
      <c r="F608" s="30"/>
    </row>
    <row r="609" spans="1:6" ht="12.75">
      <c r="A609" s="53"/>
      <c r="B609" s="17" t="s">
        <v>3</v>
      </c>
      <c r="C609" s="33">
        <f>C607+C605+C603+C601+C599+C597</f>
        <v>1317920.029</v>
      </c>
      <c r="D609" s="33">
        <f aca="true" t="shared" si="54" ref="D609:E609">D607+D605+D603+D601+D599+D597</f>
        <v>1417973.0990000002</v>
      </c>
      <c r="E609" s="33">
        <f t="shared" si="54"/>
        <v>1511677.4710000001</v>
      </c>
      <c r="F609" s="34">
        <f t="shared" si="52"/>
        <v>1415856.8663333335</v>
      </c>
    </row>
    <row r="610" spans="1:6" ht="12.75">
      <c r="A610" s="21" t="s">
        <v>239</v>
      </c>
      <c r="B610" s="28" t="s">
        <v>5</v>
      </c>
      <c r="C610" s="23">
        <v>0.03570312734855991</v>
      </c>
      <c r="D610" s="23">
        <v>0.07170593822357071</v>
      </c>
      <c r="E610" s="23">
        <v>0.083650208670521</v>
      </c>
      <c r="F610" s="24">
        <f t="shared" si="52"/>
        <v>0.06368642474755054</v>
      </c>
    </row>
    <row r="611" spans="1:6" ht="12.75">
      <c r="A611" s="21"/>
      <c r="B611" s="25" t="s">
        <v>1</v>
      </c>
      <c r="C611" s="26">
        <f>VLOOKUP($A610,'[1]Sheet1'!$B$8:$I$263,6,FALSE)</f>
        <v>226182.188</v>
      </c>
      <c r="D611" s="29">
        <f>VLOOKUP($A610,'[1]Sheet1'!$B$8:$I$263,7,FALSE)</f>
        <v>242400.79400000005</v>
      </c>
      <c r="E611" s="29">
        <f>VLOOKUP($A610,'[1]Sheet1'!$B$8:$I$263,8,FALSE)</f>
        <v>262677.67100000003</v>
      </c>
      <c r="F611" s="27">
        <f t="shared" si="52"/>
        <v>243753.55100000006</v>
      </c>
    </row>
    <row r="612" spans="1:6" ht="12.75">
      <c r="A612" s="21" t="s">
        <v>240</v>
      </c>
      <c r="B612" s="28" t="s">
        <v>5</v>
      </c>
      <c r="C612" s="35">
        <v>0.011845257932124133</v>
      </c>
      <c r="D612" s="35">
        <v>0.08018195545567</v>
      </c>
      <c r="E612" s="35">
        <v>0.05368825428830674</v>
      </c>
      <c r="F612" s="24">
        <f t="shared" si="52"/>
        <v>0.04857182255870029</v>
      </c>
    </row>
    <row r="613" spans="1:6" ht="12.75">
      <c r="A613" s="21"/>
      <c r="B613" s="25" t="s">
        <v>1</v>
      </c>
      <c r="C613" s="36">
        <f>VLOOKUP($A612,'[1]Sheet1'!$B$8:$I$263,6,FALSE)</f>
        <v>688195.688</v>
      </c>
      <c r="D613" s="37">
        <f>VLOOKUP($A612,'[1]Sheet1'!$B$8:$I$263,7,FALSE)</f>
        <v>743376.5640000001</v>
      </c>
      <c r="E613" s="37">
        <f>VLOOKUP($A612,'[1]Sheet1'!$B$8:$I$263,8,FALSE)</f>
        <v>783287.1539999999</v>
      </c>
      <c r="F613" s="27">
        <f t="shared" si="52"/>
        <v>738286.4686666667</v>
      </c>
    </row>
    <row r="614" spans="1:6" ht="12.75">
      <c r="A614" s="21" t="s">
        <v>241</v>
      </c>
      <c r="B614" s="28" t="s">
        <v>5</v>
      </c>
      <c r="C614" s="23">
        <v>0.03891858194468283</v>
      </c>
      <c r="D614" s="23">
        <v>0.07602820924653347</v>
      </c>
      <c r="E614" s="23">
        <v>0.08537496169101719</v>
      </c>
      <c r="F614" s="24">
        <f t="shared" si="52"/>
        <v>0.06677391762741117</v>
      </c>
    </row>
    <row r="615" spans="1:6" ht="12.75">
      <c r="A615" s="21"/>
      <c r="B615" s="25" t="s">
        <v>1</v>
      </c>
      <c r="C615" s="26">
        <f>VLOOKUP($A614,'[1]Sheet1'!$B$8:$I$263,6,FALSE)</f>
        <v>579439.0850000001</v>
      </c>
      <c r="D615" s="29">
        <f>VLOOKUP($A614,'[1]Sheet1'!$B$8:$I$263,7,FALSE)</f>
        <v>623492.801</v>
      </c>
      <c r="E615" s="29">
        <f>VLOOKUP($A614,'[1]Sheet1'!$B$8:$I$263,8,FALSE)</f>
        <v>676723.475</v>
      </c>
      <c r="F615" s="27">
        <f t="shared" si="52"/>
        <v>626551.787</v>
      </c>
    </row>
    <row r="616" spans="1:6" ht="12.75">
      <c r="A616" s="21" t="s">
        <v>242</v>
      </c>
      <c r="B616" s="28" t="s">
        <v>5</v>
      </c>
      <c r="C616" s="35">
        <v>0.006591498589238495</v>
      </c>
      <c r="D616" s="35">
        <v>0.22119997580465262</v>
      </c>
      <c r="E616" s="35">
        <v>0.07011319331453378</v>
      </c>
      <c r="F616" s="24">
        <f t="shared" si="52"/>
        <v>0.0993015559028083</v>
      </c>
    </row>
    <row r="617" spans="1:6" ht="12.75">
      <c r="A617" s="21"/>
      <c r="B617" s="25" t="s">
        <v>1</v>
      </c>
      <c r="C617" s="36">
        <f>VLOOKUP($A616,'[1]Sheet1'!$B$8:$I$263,6,FALSE)</f>
        <v>317416.4</v>
      </c>
      <c r="D617" s="37">
        <f>VLOOKUP($A616,'[1]Sheet1'!$B$8:$I$263,7,FALSE)</f>
        <v>387628.89999999997</v>
      </c>
      <c r="E617" s="37">
        <f>VLOOKUP($A616,'[1]Sheet1'!$B$8:$I$263,8,FALSE)</f>
        <v>414806.80000000005</v>
      </c>
      <c r="F617" s="27">
        <f t="shared" si="52"/>
        <v>373284.0333333334</v>
      </c>
    </row>
    <row r="618" spans="1:6" ht="12.75">
      <c r="A618" s="21" t="s">
        <v>243</v>
      </c>
      <c r="B618" s="28" t="s">
        <v>5</v>
      </c>
      <c r="C618" s="35">
        <v>0.01172355170874011</v>
      </c>
      <c r="D618" s="35">
        <v>0.12423955477733187</v>
      </c>
      <c r="E618" s="35">
        <v>0.05120663539144593</v>
      </c>
      <c r="F618" s="24">
        <f t="shared" si="52"/>
        <v>0.06238991395917264</v>
      </c>
    </row>
    <row r="619" spans="1:6" ht="12.75">
      <c r="A619" s="21"/>
      <c r="B619" s="25" t="s">
        <v>1</v>
      </c>
      <c r="C619" s="36">
        <f>VLOOKUP($A618,'[1]Sheet1'!$B$8:$I$263,6,FALSE)</f>
        <v>208382.202</v>
      </c>
      <c r="D619" s="37">
        <f>VLOOKUP($A618,'[1]Sheet1'!$B$8:$I$263,7,FALSE)</f>
        <v>234271.51400000002</v>
      </c>
      <c r="E619" s="37">
        <f>VLOOKUP($A618,'[1]Sheet1'!$B$8:$I$263,8,FALSE)</f>
        <v>246267.77000000005</v>
      </c>
      <c r="F619" s="27">
        <f t="shared" si="52"/>
        <v>229640.49533333335</v>
      </c>
    </row>
    <row r="620" spans="1:6" ht="12.75">
      <c r="A620" s="21" t="s">
        <v>244</v>
      </c>
      <c r="B620" s="28" t="s">
        <v>5</v>
      </c>
      <c r="C620" s="23">
        <v>0.03670893912990041</v>
      </c>
      <c r="D620" s="23">
        <v>0.05625427818233653</v>
      </c>
      <c r="E620" s="23">
        <v>0.04890341808084508</v>
      </c>
      <c r="F620" s="24">
        <f t="shared" si="52"/>
        <v>0.047288878464360674</v>
      </c>
    </row>
    <row r="621" spans="1:6" ht="12.75">
      <c r="A621" s="21"/>
      <c r="B621" s="25" t="s">
        <v>1</v>
      </c>
      <c r="C621" s="26">
        <f>VLOOKUP($A620,'[1]Sheet1'!$B$8:$I$263,6,FALSE)</f>
        <v>233421.269</v>
      </c>
      <c r="D621" s="29">
        <f>VLOOKUP($A620,'[1]Sheet1'!$B$8:$I$263,7,FALSE)</f>
        <v>246552.214</v>
      </c>
      <c r="E621" s="29">
        <f>VLOOKUP($A620,'[1]Sheet1'!$B$8:$I$263,8,FALSE)</f>
        <v>258609.46</v>
      </c>
      <c r="F621" s="27">
        <f t="shared" si="52"/>
        <v>246194.3143333333</v>
      </c>
    </row>
    <row r="622" spans="1:6" ht="12.75">
      <c r="A622" s="21"/>
      <c r="B622" s="30"/>
      <c r="C622" s="31"/>
      <c r="D622" s="31"/>
      <c r="E622" s="31"/>
      <c r="F622" s="30"/>
    </row>
    <row r="623" spans="1:6" ht="12.75">
      <c r="A623" s="53"/>
      <c r="B623" s="17" t="s">
        <v>3</v>
      </c>
      <c r="C623" s="33">
        <f>C621+C619+C617+C615+C613+C611</f>
        <v>2253036.8320000004</v>
      </c>
      <c r="D623" s="33">
        <f aca="true" t="shared" si="55" ref="D623:E623">D621+D619+D617+D615+D613+D611</f>
        <v>2477722.7870000005</v>
      </c>
      <c r="E623" s="33">
        <f t="shared" si="55"/>
        <v>2642372.33</v>
      </c>
      <c r="F623" s="34">
        <f t="shared" si="52"/>
        <v>2457710.649666667</v>
      </c>
    </row>
    <row r="624" spans="1:6" ht="12.75">
      <c r="A624" s="21" t="s">
        <v>245</v>
      </c>
      <c r="B624" s="28" t="s">
        <v>5</v>
      </c>
      <c r="C624" s="23">
        <v>0.060682387550023226</v>
      </c>
      <c r="D624" s="23">
        <v>0.061240004104177535</v>
      </c>
      <c r="E624" s="23">
        <v>0.059852601501830915</v>
      </c>
      <c r="F624" s="24">
        <f t="shared" si="52"/>
        <v>0.06059166438534389</v>
      </c>
    </row>
    <row r="625" spans="1:6" ht="12.75">
      <c r="A625" s="21"/>
      <c r="B625" s="25" t="s">
        <v>1</v>
      </c>
      <c r="C625" s="26">
        <f>VLOOKUP($A624,'[1]Sheet1'!$B$8:$I$263,6,FALSE)</f>
        <v>243888.09599999996</v>
      </c>
      <c r="D625" s="29">
        <f>VLOOKUP($A624,'[1]Sheet1'!$B$8:$I$263,7,FALSE)</f>
        <v>258823.804</v>
      </c>
      <c r="E625" s="29">
        <f>VLOOKUP($A624,'[1]Sheet1'!$B$8:$I$263,8,FALSE)</f>
        <v>274315.082</v>
      </c>
      <c r="F625" s="27">
        <f t="shared" si="52"/>
        <v>259008.99399999998</v>
      </c>
    </row>
    <row r="626" spans="1:6" ht="12.75">
      <c r="A626" s="21" t="s">
        <v>246</v>
      </c>
      <c r="B626" s="28" t="s">
        <v>5</v>
      </c>
      <c r="C626" s="23">
        <v>0.089617155458976</v>
      </c>
      <c r="D626" s="23">
        <v>0.08316144698463927</v>
      </c>
      <c r="E626" s="23">
        <v>0.05799739580668008</v>
      </c>
      <c r="F626" s="24">
        <f t="shared" si="52"/>
        <v>0.07692533275009844</v>
      </c>
    </row>
    <row r="627" spans="1:6" ht="12.75">
      <c r="A627" s="21"/>
      <c r="B627" s="25" t="s">
        <v>1</v>
      </c>
      <c r="C627" s="26">
        <f>VLOOKUP($A626,'[1]Sheet1'!$B$8:$I$263,6,FALSE)</f>
        <v>435324.953</v>
      </c>
      <c r="D627" s="29">
        <f>VLOOKUP($A626,'[1]Sheet1'!$B$8:$I$263,7,FALSE)</f>
        <v>471527.20600000006</v>
      </c>
      <c r="E627" s="29">
        <f>VLOOKUP($A626,'[1]Sheet1'!$B$8:$I$263,8,FALSE)</f>
        <v>498874.55600000004</v>
      </c>
      <c r="F627" s="27">
        <f t="shared" si="52"/>
        <v>468575.5716666667</v>
      </c>
    </row>
    <row r="628" spans="1:6" ht="12.75">
      <c r="A628" s="21" t="s">
        <v>247</v>
      </c>
      <c r="B628" s="28" t="s">
        <v>5</v>
      </c>
      <c r="C628" s="23">
        <v>0.09423446161655798</v>
      </c>
      <c r="D628" s="23">
        <v>0.04148199685856188</v>
      </c>
      <c r="E628" s="23">
        <v>-1</v>
      </c>
      <c r="F628" s="24">
        <f t="shared" si="52"/>
        <v>-0.2880945138416267</v>
      </c>
    </row>
    <row r="629" spans="1:6" ht="12.75">
      <c r="A629" s="21"/>
      <c r="B629" s="25" t="s">
        <v>1</v>
      </c>
      <c r="C629" s="26">
        <f>VLOOKUP($A628,'[1]Sheet1'!$B$8:$I$263,6,FALSE)</f>
        <v>154340.78600000002</v>
      </c>
      <c r="D629" s="29">
        <f>VLOOKUP($A628,'[1]Sheet1'!$B$8:$I$263,7,FALSE)</f>
        <v>160743.15</v>
      </c>
      <c r="E629" s="29">
        <f>VLOOKUP($A628,'[1]Sheet1'!$B$8:$I$263,8,FALSE)</f>
        <v>0</v>
      </c>
      <c r="F629" s="27">
        <f t="shared" si="52"/>
        <v>105027.97866666666</v>
      </c>
    </row>
    <row r="630" spans="1:6" ht="12.75">
      <c r="A630" s="21" t="s">
        <v>248</v>
      </c>
      <c r="B630" s="28" t="s">
        <v>5</v>
      </c>
      <c r="C630" s="23">
        <v>0.11050284069265864</v>
      </c>
      <c r="D630" s="23">
        <v>0.05728947646119873</v>
      </c>
      <c r="E630" s="23">
        <v>0.0684897816412708</v>
      </c>
      <c r="F630" s="24">
        <f t="shared" si="52"/>
        <v>0.07876069959837606</v>
      </c>
    </row>
    <row r="631" spans="1:6" ht="12.75">
      <c r="A631" s="21"/>
      <c r="B631" s="25" t="s">
        <v>1</v>
      </c>
      <c r="C631" s="26">
        <f>VLOOKUP($A630,'[1]Sheet1'!$B$8:$I$263,6,FALSE)</f>
        <v>115621.28699999998</v>
      </c>
      <c r="D631" s="29">
        <f>VLOOKUP($A630,'[1]Sheet1'!$B$8:$I$263,7,FALSE)</f>
        <v>122245.16999999998</v>
      </c>
      <c r="E631" s="29">
        <f>VLOOKUP($A630,'[1]Sheet1'!$B$8:$I$263,8,FALSE)</f>
        <v>130617.71500000001</v>
      </c>
      <c r="F631" s="27">
        <f t="shared" si="52"/>
        <v>122828.05733333332</v>
      </c>
    </row>
    <row r="632" spans="1:6" ht="12.75">
      <c r="A632" s="21" t="s">
        <v>249</v>
      </c>
      <c r="B632" s="28" t="s">
        <v>5</v>
      </c>
      <c r="C632" s="23">
        <v>0.13482845020900844</v>
      </c>
      <c r="D632" s="23">
        <v>0.030284007305455173</v>
      </c>
      <c r="E632" s="23">
        <v>0.03987947660540272</v>
      </c>
      <c r="F632" s="24">
        <f t="shared" si="52"/>
        <v>0.0683306447066221</v>
      </c>
    </row>
    <row r="633" spans="1:6" ht="12.75">
      <c r="A633" s="21"/>
      <c r="B633" s="25" t="s">
        <v>1</v>
      </c>
      <c r="C633" s="26">
        <f>VLOOKUP($A632,'[1]Sheet1'!$B$8:$I$263,6,FALSE)</f>
        <v>128810.59499999999</v>
      </c>
      <c r="D633" s="29">
        <f>VLOOKUP($A632,'[1]Sheet1'!$B$8:$I$263,7,FALSE)</f>
        <v>132711.496</v>
      </c>
      <c r="E633" s="29">
        <f>VLOOKUP($A632,'[1]Sheet1'!$B$8:$I$263,8,FALSE)</f>
        <v>138003.961</v>
      </c>
      <c r="F633" s="27">
        <f t="shared" si="52"/>
        <v>133175.35066666667</v>
      </c>
    </row>
    <row r="634" spans="1:6" ht="12.75">
      <c r="A634" s="21"/>
      <c r="B634" s="30"/>
      <c r="C634" s="31"/>
      <c r="D634" s="31"/>
      <c r="E634" s="31"/>
      <c r="F634" s="30"/>
    </row>
    <row r="635" spans="1:6" ht="12.75">
      <c r="A635" s="53"/>
      <c r="B635" s="17" t="s">
        <v>3</v>
      </c>
      <c r="C635" s="33">
        <f>C633+C631+C629+C627+C625</f>
        <v>1077985.717</v>
      </c>
      <c r="D635" s="33">
        <f aca="true" t="shared" si="56" ref="D635:E635">D633+D631+D629+D627+D625</f>
        <v>1146050.8260000001</v>
      </c>
      <c r="E635" s="33">
        <f t="shared" si="56"/>
        <v>1041811.314</v>
      </c>
      <c r="F635" s="34">
        <f t="shared" si="52"/>
        <v>1088615.9523333332</v>
      </c>
    </row>
    <row r="636" spans="1:6" ht="12.75">
      <c r="A636" s="21" t="s">
        <v>250</v>
      </c>
      <c r="B636" s="28" t="s">
        <v>5</v>
      </c>
      <c r="C636" s="23">
        <v>-0.10228696702309756</v>
      </c>
      <c r="D636" s="23">
        <v>0.07359003083298786</v>
      </c>
      <c r="E636" s="23">
        <v>0.08097559152447613</v>
      </c>
      <c r="F636" s="24">
        <f t="shared" si="52"/>
        <v>0.01742621844478881</v>
      </c>
    </row>
    <row r="637" spans="1:6" ht="12.75">
      <c r="A637" s="21"/>
      <c r="B637" s="25" t="s">
        <v>1</v>
      </c>
      <c r="C637" s="26">
        <f>VLOOKUP($A636,'[1]Sheet1'!$B$8:$I$263,6,FALSE)</f>
        <v>58317.41</v>
      </c>
      <c r="D637" s="29">
        <f>VLOOKUP($A636,'[1]Sheet1'!$B$8:$I$263,7,FALSE)</f>
        <v>62608.99</v>
      </c>
      <c r="E637" s="29">
        <f>VLOOKUP($A636,'[1]Sheet1'!$B$8:$I$263,8,FALSE)</f>
        <v>67678.79000000001</v>
      </c>
      <c r="F637" s="27">
        <f t="shared" si="52"/>
        <v>62868.39666666667</v>
      </c>
    </row>
    <row r="638" spans="1:6" ht="12.75">
      <c r="A638" s="21" t="s">
        <v>251</v>
      </c>
      <c r="B638" s="28" t="s">
        <v>5</v>
      </c>
      <c r="C638" s="23">
        <v>0.05185175961118981</v>
      </c>
      <c r="D638" s="23">
        <v>0.05037549834863929</v>
      </c>
      <c r="E638" s="23">
        <v>0.05930063068449802</v>
      </c>
      <c r="F638" s="24">
        <f t="shared" si="52"/>
        <v>0.05384262954810903</v>
      </c>
    </row>
    <row r="639" spans="1:6" ht="12.75">
      <c r="A639" s="21"/>
      <c r="B639" s="25" t="s">
        <v>1</v>
      </c>
      <c r="C639" s="26">
        <f>VLOOKUP($A638,'[1]Sheet1'!$B$8:$I$263,6,FALSE)</f>
        <v>194279.14999999997</v>
      </c>
      <c r="D639" s="29">
        <f>VLOOKUP($A638,'[1]Sheet1'!$B$8:$I$263,7,FALSE)</f>
        <v>204066.059</v>
      </c>
      <c r="E639" s="29">
        <f>VLOOKUP($A638,'[1]Sheet1'!$B$8:$I$263,8,FALSE)</f>
        <v>216167.305</v>
      </c>
      <c r="F639" s="27">
        <f t="shared" si="52"/>
        <v>204837.50466666665</v>
      </c>
    </row>
    <row r="640" spans="1:6" ht="12.75">
      <c r="A640" s="21" t="s">
        <v>252</v>
      </c>
      <c r="B640" s="28" t="s">
        <v>5</v>
      </c>
      <c r="C640" s="23">
        <v>0.10768280607088775</v>
      </c>
      <c r="D640" s="23">
        <v>0.06328105872254244</v>
      </c>
      <c r="E640" s="23">
        <v>0.07157237851815478</v>
      </c>
      <c r="F640" s="24">
        <f t="shared" si="52"/>
        <v>0.08084541443719499</v>
      </c>
    </row>
    <row r="641" spans="1:6" ht="12.75">
      <c r="A641" s="21"/>
      <c r="B641" s="25" t="s">
        <v>1</v>
      </c>
      <c r="C641" s="26">
        <f>VLOOKUP($A640,'[1]Sheet1'!$B$8:$I$263,6,FALSE)</f>
        <v>369571.12399999995</v>
      </c>
      <c r="D641" s="29">
        <f>VLOOKUP($A640,'[1]Sheet1'!$B$8:$I$263,7,FALSE)</f>
        <v>392957.97599999997</v>
      </c>
      <c r="E641" s="29">
        <f>VLOOKUP($A640,'[1]Sheet1'!$B$8:$I$263,8,FALSE)</f>
        <v>421082.91299999994</v>
      </c>
      <c r="F641" s="27">
        <f t="shared" si="52"/>
        <v>394537.3376666666</v>
      </c>
    </row>
    <row r="642" spans="1:6" ht="12.75">
      <c r="A642" s="21" t="s">
        <v>253</v>
      </c>
      <c r="B642" s="28" t="s">
        <v>5</v>
      </c>
      <c r="C642" s="23">
        <v>0.05487934295191441</v>
      </c>
      <c r="D642" s="23">
        <v>0.03546928935211243</v>
      </c>
      <c r="E642" s="23">
        <v>0.05332352712878831</v>
      </c>
      <c r="F642" s="24">
        <f t="shared" si="52"/>
        <v>0.04789071981093838</v>
      </c>
    </row>
    <row r="643" spans="1:6" ht="12.75">
      <c r="A643" s="21"/>
      <c r="B643" s="25" t="s">
        <v>1</v>
      </c>
      <c r="C643" s="26">
        <f>VLOOKUP($A642,'[1]Sheet1'!$B$8:$I$263,6,FALSE)</f>
        <v>634505.777</v>
      </c>
      <c r="D643" s="29">
        <f>VLOOKUP($A642,'[1]Sheet1'!$B$8:$I$263,7,FALSE)</f>
        <v>657011.2459999999</v>
      </c>
      <c r="E643" s="29">
        <f>VLOOKUP($A642,'[1]Sheet1'!$B$8:$I$263,8,FALSE)</f>
        <v>692045.4029999999</v>
      </c>
      <c r="F643" s="27">
        <f t="shared" si="52"/>
        <v>661187.4753333334</v>
      </c>
    </row>
    <row r="644" spans="1:6" ht="12.75">
      <c r="A644" s="21" t="s">
        <v>254</v>
      </c>
      <c r="B644" s="28" t="s">
        <v>5</v>
      </c>
      <c r="C644" s="23">
        <v>0.04574977771155005</v>
      </c>
      <c r="D644" s="23">
        <v>0.09669694841705907</v>
      </c>
      <c r="E644" s="23">
        <v>0.07000000829279211</v>
      </c>
      <c r="F644" s="24">
        <f t="shared" si="52"/>
        <v>0.07081557814046707</v>
      </c>
    </row>
    <row r="645" spans="1:6" ht="12.75">
      <c r="A645" s="21"/>
      <c r="B645" s="25" t="s">
        <v>1</v>
      </c>
      <c r="C645" s="26">
        <f>VLOOKUP($A644,'[1]Sheet1'!$B$8:$I$263,6,FALSE)</f>
        <v>266089.63800000004</v>
      </c>
      <c r="D645" s="29">
        <f>VLOOKUP($A644,'[1]Sheet1'!$B$8:$I$263,7,FALSE)</f>
        <v>291819.69399999996</v>
      </c>
      <c r="E645" s="29">
        <f>VLOOKUP($A644,'[1]Sheet1'!$B$8:$I$263,8,FALSE)</f>
        <v>312247.075</v>
      </c>
      <c r="F645" s="27">
        <f t="shared" si="52"/>
        <v>290052.1356666666</v>
      </c>
    </row>
    <row r="646" spans="1:6" ht="12.75">
      <c r="A646" s="21" t="s">
        <v>255</v>
      </c>
      <c r="B646" s="28" t="s">
        <v>5</v>
      </c>
      <c r="C646" s="23">
        <v>0.12741201993945353</v>
      </c>
      <c r="D646" s="23">
        <v>0.07740015476189849</v>
      </c>
      <c r="E646" s="23">
        <v>0.059999980607601554</v>
      </c>
      <c r="F646" s="24">
        <f t="shared" si="52"/>
        <v>0.08827071843631785</v>
      </c>
    </row>
    <row r="647" spans="1:6" ht="12.75">
      <c r="A647" s="21"/>
      <c r="B647" s="25" t="s">
        <v>1</v>
      </c>
      <c r="C647" s="26">
        <f>VLOOKUP($A646,'[1]Sheet1'!$B$8:$I$263,6,FALSE)</f>
        <v>268984.811</v>
      </c>
      <c r="D647" s="29">
        <f>VLOOKUP($A646,'[1]Sheet1'!$B$8:$I$263,7,FALSE)</f>
        <v>289804.277</v>
      </c>
      <c r="E647" s="29">
        <f>VLOOKUP($A646,'[1]Sheet1'!$B$8:$I$263,8,FALSE)</f>
        <v>307192.528</v>
      </c>
      <c r="F647" s="27">
        <f t="shared" si="52"/>
        <v>288660.53866666666</v>
      </c>
    </row>
    <row r="648" spans="1:6" ht="12.75">
      <c r="A648" s="21" t="s">
        <v>256</v>
      </c>
      <c r="B648" s="28" t="s">
        <v>5</v>
      </c>
      <c r="C648" s="23">
        <v>0.14929029688103962</v>
      </c>
      <c r="D648" s="23">
        <v>0.06537859797428641</v>
      </c>
      <c r="E648" s="23">
        <v>0.06329303858053695</v>
      </c>
      <c r="F648" s="24">
        <f t="shared" si="52"/>
        <v>0.09265397781195432</v>
      </c>
    </row>
    <row r="649" spans="1:6" ht="12.75">
      <c r="A649" s="21"/>
      <c r="B649" s="25" t="s">
        <v>1</v>
      </c>
      <c r="C649" s="26">
        <f>VLOOKUP($A648,'[1]Sheet1'!$B$8:$I$263,6,FALSE)</f>
        <v>283808.518</v>
      </c>
      <c r="D649" s="29">
        <f>VLOOKUP($A648,'[1]Sheet1'!$B$8:$I$263,7,FALSE)</f>
        <v>302363.521</v>
      </c>
      <c r="E649" s="29">
        <f>VLOOKUP($A648,'[1]Sheet1'!$B$8:$I$263,8,FALSE)</f>
        <v>321501.027</v>
      </c>
      <c r="F649" s="27">
        <f t="shared" si="52"/>
        <v>302557.6886666667</v>
      </c>
    </row>
    <row r="650" spans="1:6" ht="12.75">
      <c r="A650" s="21" t="s">
        <v>257</v>
      </c>
      <c r="B650" s="28" t="s">
        <v>5</v>
      </c>
      <c r="C650" s="23">
        <v>0.6517773814102624</v>
      </c>
      <c r="D650" s="23">
        <v>-0.2945425324630835</v>
      </c>
      <c r="E650" s="23">
        <v>0.06477474031862611</v>
      </c>
      <c r="F650" s="24">
        <f t="shared" si="52"/>
        <v>0.1406698630886017</v>
      </c>
    </row>
    <row r="651" spans="1:6" ht="12.75">
      <c r="A651" s="21"/>
      <c r="B651" s="25" t="s">
        <v>1</v>
      </c>
      <c r="C651" s="26">
        <f>VLOOKUP($A650,'[1]Sheet1'!$B$8:$I$263,6,FALSE)</f>
        <v>239507.90200000003</v>
      </c>
      <c r="D651" s="29">
        <f>VLOOKUP($A650,'[1]Sheet1'!$B$8:$I$263,7,FALSE)</f>
        <v>168962.638</v>
      </c>
      <c r="E651" s="29">
        <f>VLOOKUP($A650,'[1]Sheet1'!$B$8:$I$263,8,FALSE)</f>
        <v>179907.14900000003</v>
      </c>
      <c r="F651" s="27">
        <f t="shared" si="52"/>
        <v>196125.89633333334</v>
      </c>
    </row>
    <row r="652" spans="1:6" ht="12.75">
      <c r="A652" s="21"/>
      <c r="B652" s="30"/>
      <c r="C652" s="31"/>
      <c r="D652" s="31"/>
      <c r="E652" s="31"/>
      <c r="F652" s="30"/>
    </row>
    <row r="653" spans="1:6" ht="12.75">
      <c r="A653" s="53"/>
      <c r="B653" s="17" t="s">
        <v>3</v>
      </c>
      <c r="C653" s="33">
        <f>C651+C649+C647+C645+C643+C641+C639+C637</f>
        <v>2315064.33</v>
      </c>
      <c r="D653" s="33">
        <f aca="true" t="shared" si="57" ref="D653:E653">D651+D649+D647+D645+D643+D641+D639+D637</f>
        <v>2369594.4009999996</v>
      </c>
      <c r="E653" s="33">
        <f t="shared" si="57"/>
        <v>2517822.19</v>
      </c>
      <c r="F653" s="34">
        <f aca="true" t="shared" si="58" ref="F653:F663">AVERAGE(C653:E653)</f>
        <v>2400826.9736666665</v>
      </c>
    </row>
    <row r="654" spans="1:6" ht="12.75">
      <c r="A654" s="21" t="s">
        <v>258</v>
      </c>
      <c r="B654" s="28" t="s">
        <v>5</v>
      </c>
      <c r="C654" s="23">
        <v>0.07904142879601064</v>
      </c>
      <c r="D654" s="23">
        <v>0.012032551732271196</v>
      </c>
      <c r="E654" s="23">
        <v>0.07468334010589672</v>
      </c>
      <c r="F654" s="24">
        <f t="shared" si="58"/>
        <v>0.055252440211392854</v>
      </c>
    </row>
    <row r="655" spans="1:6" ht="12.75">
      <c r="A655" s="21"/>
      <c r="B655" s="25" t="s">
        <v>1</v>
      </c>
      <c r="C655" s="26">
        <f>VLOOKUP($A654,'[1]Sheet1'!$B$8:$I$263,6,FALSE)</f>
        <v>29033.908000000003</v>
      </c>
      <c r="D655" s="29">
        <f>VLOOKUP($A654,'[1]Sheet1'!$B$8:$I$263,7,FALSE)</f>
        <v>29383.260000000006</v>
      </c>
      <c r="E655" s="29">
        <f>VLOOKUP($A654,'[1]Sheet1'!$B$8:$I$263,8,FALSE)</f>
        <v>31577.699999999997</v>
      </c>
      <c r="F655" s="27">
        <f t="shared" si="58"/>
        <v>29998.289333333334</v>
      </c>
    </row>
    <row r="656" spans="1:6" ht="12.75">
      <c r="A656" s="21" t="s">
        <v>259</v>
      </c>
      <c r="B656" s="28" t="s">
        <v>5</v>
      </c>
      <c r="C656" s="23">
        <v>-0.09727049241553436</v>
      </c>
      <c r="D656" s="23">
        <v>0.14439111336732224</v>
      </c>
      <c r="E656" s="23">
        <v>0.040507897632251495</v>
      </c>
      <c r="F656" s="24">
        <f t="shared" si="58"/>
        <v>0.029209506194679796</v>
      </c>
    </row>
    <row r="657" spans="1:6" ht="12.75">
      <c r="A657" s="21"/>
      <c r="B657" s="25" t="s">
        <v>1</v>
      </c>
      <c r="C657" s="26">
        <f>VLOOKUP($A656,'[1]Sheet1'!$B$8:$I$263,6,FALSE)</f>
        <v>22708.669</v>
      </c>
      <c r="D657" s="29">
        <f>VLOOKUP($A656,'[1]Sheet1'!$B$8:$I$263,7,FALSE)</f>
        <v>25987.599</v>
      </c>
      <c r="E657" s="29">
        <f>VLOOKUP($A656,'[1]Sheet1'!$B$8:$I$263,8,FALSE)</f>
        <v>27040.302</v>
      </c>
      <c r="F657" s="27">
        <f t="shared" si="58"/>
        <v>25245.52333333333</v>
      </c>
    </row>
    <row r="658" spans="1:6" ht="12.75">
      <c r="A658" s="21" t="s">
        <v>260</v>
      </c>
      <c r="B658" s="28" t="s">
        <v>5</v>
      </c>
      <c r="C658" s="23">
        <v>0.012837177244667587</v>
      </c>
      <c r="D658" s="23">
        <v>-0.007427057621863594</v>
      </c>
      <c r="E658" s="23">
        <v>0.05824880807232978</v>
      </c>
      <c r="F658" s="24">
        <f t="shared" si="58"/>
        <v>0.02121964256504459</v>
      </c>
    </row>
    <row r="659" spans="1:6" ht="12.75">
      <c r="A659" s="21"/>
      <c r="B659" s="25" t="s">
        <v>1</v>
      </c>
      <c r="C659" s="26">
        <f>VLOOKUP($A658,'[1]Sheet1'!$B$8:$I$263,6,FALSE)</f>
        <v>119705.41299999999</v>
      </c>
      <c r="D659" s="29">
        <f>VLOOKUP($A658,'[1]Sheet1'!$B$8:$I$263,7,FALSE)</f>
        <v>118816.354</v>
      </c>
      <c r="E659" s="29">
        <f>VLOOKUP($A658,'[1]Sheet1'!$B$8:$I$263,8,FALSE)</f>
        <v>125737.265</v>
      </c>
      <c r="F659" s="27">
        <f t="shared" si="58"/>
        <v>121419.67733333334</v>
      </c>
    </row>
    <row r="660" spans="1:6" ht="12.75">
      <c r="A660" s="21" t="s">
        <v>261</v>
      </c>
      <c r="B660" s="28" t="s">
        <v>5</v>
      </c>
      <c r="C660" s="23">
        <v>0.027262586097498764</v>
      </c>
      <c r="D660" s="23">
        <v>0.15196722797726295</v>
      </c>
      <c r="E660" s="23">
        <v>0.0866261752239255</v>
      </c>
      <c r="F660" s="24">
        <f t="shared" si="58"/>
        <v>0.0886186630995624</v>
      </c>
    </row>
    <row r="661" spans="1:6" ht="12.75">
      <c r="A661" s="21"/>
      <c r="B661" s="25" t="s">
        <v>1</v>
      </c>
      <c r="C661" s="26">
        <f>VLOOKUP($A660,'[1]Sheet1'!$B$8:$I$263,6,FALSE)</f>
        <v>55183.411</v>
      </c>
      <c r="D661" s="29">
        <f>VLOOKUP($A660,'[1]Sheet1'!$B$8:$I$263,7,FALSE)</f>
        <v>63569.481</v>
      </c>
      <c r="E661" s="29">
        <f>VLOOKUP($A660,'[1]Sheet1'!$B$8:$I$263,8,FALSE)</f>
        <v>69076.262</v>
      </c>
      <c r="F661" s="27">
        <f t="shared" si="58"/>
        <v>62609.71799999999</v>
      </c>
    </row>
    <row r="662" spans="1:6" ht="12.75">
      <c r="A662" s="21"/>
      <c r="B662" s="30"/>
      <c r="C662" s="31"/>
      <c r="D662" s="31"/>
      <c r="E662" s="31"/>
      <c r="F662" s="30"/>
    </row>
    <row r="663" spans="1:6" ht="12.75">
      <c r="A663" s="53"/>
      <c r="B663" s="17" t="s">
        <v>3</v>
      </c>
      <c r="C663" s="33">
        <f>C661+C659+C657+C655</f>
        <v>226631.40099999998</v>
      </c>
      <c r="D663" s="33">
        <v>106516829.14700006</v>
      </c>
      <c r="E663" s="33">
        <v>122685470.04301994</v>
      </c>
      <c r="F663" s="45">
        <f t="shared" si="58"/>
        <v>76476310.19700666</v>
      </c>
    </row>
    <row r="664" spans="1:6" ht="12.75">
      <c r="A664" s="46"/>
      <c r="B664" s="44"/>
      <c r="C664" s="56"/>
      <c r="D664" s="56"/>
      <c r="E664" s="56"/>
      <c r="F664" s="44"/>
    </row>
    <row r="667" spans="1:6" ht="12.75">
      <c r="A667" s="10"/>
      <c r="B667" s="57" t="s">
        <v>3</v>
      </c>
      <c r="C667" s="58" t="s">
        <v>3</v>
      </c>
      <c r="D667" s="58" t="s">
        <v>3</v>
      </c>
      <c r="E667" s="58" t="s">
        <v>3</v>
      </c>
      <c r="F667" s="57" t="s">
        <v>3</v>
      </c>
    </row>
    <row r="668" spans="1:6" ht="12.75">
      <c r="A668" s="21" t="s">
        <v>262</v>
      </c>
      <c r="B668" s="25" t="s">
        <v>1</v>
      </c>
      <c r="C668" s="56">
        <f>C16+C34+C50+C66+C77+C91+C103</f>
        <v>9135308.542999998</v>
      </c>
      <c r="D668" s="56">
        <f aca="true" t="shared" si="59" ref="D668:E668">D16+D34+D50+D66+D77+D91+D103</f>
        <v>9408186.297</v>
      </c>
      <c r="E668" s="56">
        <f t="shared" si="59"/>
        <v>9922168.497</v>
      </c>
      <c r="F668" s="27">
        <f aca="true" t="shared" si="60" ref="F668:F677">AVERAGE(C668:E668)</f>
        <v>9488554.445666665</v>
      </c>
    </row>
    <row r="669" spans="1:6" ht="12.75">
      <c r="A669" s="59" t="s">
        <v>263</v>
      </c>
      <c r="B669" s="60" t="s">
        <v>1</v>
      </c>
      <c r="C669" s="56">
        <f>C111+C121+C135+C152+C164</f>
        <v>6295891.708</v>
      </c>
      <c r="D669" s="56">
        <f aca="true" t="shared" si="61" ref="D669:E669">D111+D121+D135+D152+D164</f>
        <v>6740458.716999999</v>
      </c>
      <c r="E669" s="56">
        <f t="shared" si="61"/>
        <v>7034329.605000001</v>
      </c>
      <c r="F669" s="27">
        <f t="shared" si="60"/>
        <v>6690226.676666667</v>
      </c>
    </row>
    <row r="670" spans="1:6" ht="12.75">
      <c r="A670" s="21" t="s">
        <v>264</v>
      </c>
      <c r="B670" s="25" t="s">
        <v>1</v>
      </c>
      <c r="C670" s="56">
        <f>C176+C186+C196</f>
        <v>41545661.893</v>
      </c>
      <c r="D670" s="56">
        <f aca="true" t="shared" si="62" ref="D670:E670">D176+D186+D196</f>
        <v>43060136.257999994</v>
      </c>
      <c r="E670" s="56">
        <f t="shared" si="62"/>
        <v>44886421.895</v>
      </c>
      <c r="F670" s="27">
        <f t="shared" si="60"/>
        <v>43164073.34866667</v>
      </c>
    </row>
    <row r="671" spans="1:6" ht="12.75">
      <c r="A671" s="21" t="s">
        <v>265</v>
      </c>
      <c r="B671" s="25" t="s">
        <v>1</v>
      </c>
      <c r="C671" s="56">
        <f>C204+C216+C234+C244+C256+C266+C280+C292+C306+C318+C330</f>
        <v>20812091.509999998</v>
      </c>
      <c r="D671" s="56">
        <f aca="true" t="shared" si="63" ref="D671:E671">D204+D216+D234+D244+D256+D266+D280+D292+D306+D318+D330</f>
        <v>24364505.052000005</v>
      </c>
      <c r="E671" s="56">
        <f t="shared" si="63"/>
        <v>25988149.099999994</v>
      </c>
      <c r="F671" s="27">
        <f t="shared" si="60"/>
        <v>23721581.887333333</v>
      </c>
    </row>
    <row r="672" spans="1:6" ht="12.75">
      <c r="A672" s="21" t="s">
        <v>266</v>
      </c>
      <c r="B672" s="25" t="s">
        <v>1</v>
      </c>
      <c r="C672" s="56">
        <f>C347+C361+C373+C386+C400</f>
        <v>6442982.608999999</v>
      </c>
      <c r="D672" s="56">
        <f aca="true" t="shared" si="64" ref="D672:E672">D347+D361+D373+D386+D400</f>
        <v>6794421.103</v>
      </c>
      <c r="E672" s="56">
        <f t="shared" si="64"/>
        <v>7217912.08</v>
      </c>
      <c r="F672" s="27">
        <f t="shared" si="60"/>
        <v>6818438.597333333</v>
      </c>
    </row>
    <row r="673" spans="1:6" ht="12.75">
      <c r="A673" s="21" t="s">
        <v>267</v>
      </c>
      <c r="B673" s="25" t="s">
        <v>1</v>
      </c>
      <c r="C673" s="56">
        <f>C423+C439+C452</f>
        <v>6740465.528000001</v>
      </c>
      <c r="D673" s="56">
        <f aca="true" t="shared" si="65" ref="D673:E673">D423+D439+D452</f>
        <v>6977038.5139999995</v>
      </c>
      <c r="E673" s="56">
        <f t="shared" si="65"/>
        <v>7378951.319</v>
      </c>
      <c r="F673" s="27">
        <f t="shared" si="60"/>
        <v>7032151.7870000005</v>
      </c>
    </row>
    <row r="674" spans="1:6" ht="12.75">
      <c r="A674" s="21" t="s">
        <v>268</v>
      </c>
      <c r="B674" s="25" t="s">
        <v>1</v>
      </c>
      <c r="C674" s="56">
        <f>C467+C483+C503+C518+C530</f>
        <v>2942504.608</v>
      </c>
      <c r="D674" s="56">
        <f aca="true" t="shared" si="66" ref="D674:E674">D467+D483+D503+D518+D530</f>
        <v>3126705.4099999997</v>
      </c>
      <c r="E674" s="56">
        <f t="shared" si="66"/>
        <v>3273991.897</v>
      </c>
      <c r="F674" s="27">
        <f t="shared" si="60"/>
        <v>3114400.638333333</v>
      </c>
    </row>
    <row r="675" spans="1:6" ht="12.75">
      <c r="A675" s="21" t="s">
        <v>269</v>
      </c>
      <c r="B675" s="25" t="s">
        <v>1</v>
      </c>
      <c r="C675" s="56">
        <f>C549+C563+C577+C587</f>
        <v>4743663.327</v>
      </c>
      <c r="D675" s="56">
        <f aca="true" t="shared" si="67" ref="D675:E675">D549+D563+D577+D587</f>
        <v>4910805.057</v>
      </c>
      <c r="E675" s="56">
        <f t="shared" si="67"/>
        <v>5181640.166999999</v>
      </c>
      <c r="F675" s="27">
        <f t="shared" si="60"/>
        <v>4945369.517</v>
      </c>
    </row>
    <row r="676" spans="1:6" ht="12.75">
      <c r="A676" s="21" t="s">
        <v>270</v>
      </c>
      <c r="B676" s="25" t="s">
        <v>1</v>
      </c>
      <c r="C676" s="56">
        <f>C663+C653+C635+C623+C609+C595</f>
        <v>22486741.979999997</v>
      </c>
      <c r="D676" s="56">
        <f aca="true" t="shared" si="68" ref="D676:E676">D663+D653+D635+D623+D609+D595</f>
        <v>130874959.05800006</v>
      </c>
      <c r="E676" s="56">
        <f t="shared" si="68"/>
        <v>148665945.25601992</v>
      </c>
      <c r="F676" s="27">
        <f t="shared" si="60"/>
        <v>100675882.09800665</v>
      </c>
    </row>
    <row r="677" spans="1:6" ht="12.75">
      <c r="A677" s="61" t="s">
        <v>271</v>
      </c>
      <c r="B677" s="62" t="s">
        <v>1</v>
      </c>
      <c r="C677" s="63">
        <f>SUM(C668:C676)</f>
        <v>121145311.70599997</v>
      </c>
      <c r="D677" s="63">
        <f aca="true" t="shared" si="69" ref="D677:E677">SUM(D668:D676)</f>
        <v>236257215.46600005</v>
      </c>
      <c r="E677" s="63">
        <f t="shared" si="69"/>
        <v>259549509.81601992</v>
      </c>
      <c r="F677" s="27">
        <f t="shared" si="60"/>
        <v>205650678.99600664</v>
      </c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</sheetData>
  <mergeCells count="7">
    <mergeCell ref="A4:A7"/>
    <mergeCell ref="B4:F5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r:id="rId1"/>
  <ignoredErrors>
    <ignoredError sqref="C34:F35 C638:F638 F637 C662:F678 F639:F661 C635:F636 F625:F634 C622:F624 F611:F621 C608:F610 F593:F607 C586:F592 C516:F519 C422:F424 C400:F406 C329:F336 C291:F293 F252:F290 C164:F169 C121:F122 C103:F108 F11:F33" evalError="1"/>
    <ignoredError sqref="C637:E637 C639:E661 C625:E634 C611:E621 C593:E607 C560:F585 C520:F556 C557:F559 C484:F515 C425:F474 C475:F483 C407:F421 C367:F399 C337:F362 C363:F366 C294:F328 C252:E290 F248:F251 C211:F247 C248:E251 C170:F205 C206:F210 C123:F163 C109:F120 C79:F102 C36:F78 C12:E33" evalError="1" unlockedFormula="1"/>
    <ignoredError sqref="G206:G247 G248:G2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2021-10-11T13:33:40Z</dcterms:created>
  <dcterms:modified xsi:type="dcterms:W3CDTF">2021-10-11T13:42:35Z</dcterms:modified>
  <cp:category/>
  <cp:version/>
  <cp:contentType/>
  <cp:contentStatus/>
</cp:coreProperties>
</file>